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7">'部门项目支出预算表05-1'!$2:$7</definedName>
    <definedName name="_xlnm.Print_Titles" localSheetId="8">'部门项目支出绩效目标表05-2'!$2:$4</definedName>
  </definedNames>
  <calcPr calcId="144525" concurrentCalc="0"/>
</workbook>
</file>

<file path=xl/sharedStrings.xml><?xml version="1.0" encoding="utf-8"?>
<sst xmlns="http://schemas.openxmlformats.org/spreadsheetml/2006/main" count="481">
  <si>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</si>
  <si>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</si>
  <si>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</si>
  <si>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</si>
  <si>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</si>
  <si>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</si>
  <si>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</si>
  <si>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</si>
  <si>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</si>
  <si>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</si>
  <si>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</si>
  <si>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</si>
  <si>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</si>
  <si>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</si>
  <si>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</si>
  <si>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</si>
  <si>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</si>
  <si>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</si>
  <si>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</si>
  <si>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</si>
  <si>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</si>
  <si>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</si>
  <si>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</si>
  <si>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</si>
  <si>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</si>
  <si>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</si>
  <si>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</si>
  <si>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</si>
  <si>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</si>
  <si>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</si>
  <si>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</si>
  <si>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</si>
  <si>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</si>
  <si>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</si>
  <si>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</si>
  <si>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</si>
  <si>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</si>
  <si>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</si>
  <si>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</si>
  <si>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</si>
  <si>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</si>
  <si>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</si>
  <si>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</si>
  <si>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</si>
  <si>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</si>
  <si>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</si>
  <si>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</si>
  <si>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</si>
  <si>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</si>
  <si>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</si>
  <si>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</si>
  <si>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</si>
  <si>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</si>
  <si>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</si>
  <si>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</si>
  <si>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</si>
  <si>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</si>
  <si>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</si>
  <si>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</si>
  <si>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</si>
  <si>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</si>
  <si>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</si>
  <si>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</si>
  <si>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</si>
  <si>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</si>
  <si>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</si>
  <si>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</si>
  <si>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</si>
  <si>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</si>
  <si>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253001</t>
  </si>
  <si>
    <t>中国共产党临沧市纪律检查委员会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</si>
  <si>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</si>
  <si>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</si>
  <si>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</si>
  <si>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</si>
  <si>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</si>
  <si>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</si>
  <si>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</si>
  <si>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</si>
  <si>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</si>
  <si>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</si>
  <si>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</si>
  <si>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</si>
  <si>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</si>
  <si>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</si>
  <si>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</si>
  <si>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</si>
  <si>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</si>
  <si>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</si>
  <si>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</si>
  <si>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</si>
  <si>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2011199</t>
  </si>
  <si>
    <t>其他纪检监察事务支出</t>
  </si>
  <si>
    <t>204</t>
  </si>
  <si>
    <t>公共安全支出</t>
  </si>
  <si>
    <t>20402</t>
  </si>
  <si>
    <t>公安</t>
  </si>
  <si>
    <t>2040299</t>
  </si>
  <si>
    <t>其他公安支出</t>
  </si>
  <si>
    <t>20404</t>
  </si>
  <si>
    <t>检察</t>
  </si>
  <si>
    <t>2040499</t>
  </si>
  <si>
    <t>其他检察支出</t>
  </si>
  <si>
    <t>20405</t>
  </si>
  <si>
    <t>法院</t>
  </si>
  <si>
    <t>2040599</t>
  </si>
  <si>
    <t>其他法院支出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</si>
  <si>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</si>
  <si>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</si>
  <si>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</si>
  <si>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</si>
  <si>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</si>
  <si>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</si>
  <si>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</si>
  <si>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</si>
  <si>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</si>
  <si>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</si>
  <si>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</si>
  <si>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</si>
  <si>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</si>
  <si>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</si>
  <si>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</si>
  <si>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</si>
  <si>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</si>
  <si>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</si>
  <si>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</si>
  <si>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</si>
  <si>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</si>
  <si>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</si>
  <si>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</si>
  <si>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</si>
  <si>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</si>
  <si>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</si>
  <si>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</si>
  <si>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</si>
  <si>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</si>
  <si>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</si>
  <si>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</si>
  <si>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</si>
  <si>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</si>
  <si>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</si>
  <si>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</si>
  <si>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</si>
  <si>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</si>
  <si>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</si>
  <si>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</si>
  <si>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</si>
  <si>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</si>
  <si>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</si>
  <si>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</si>
  <si>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</si>
  <si>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</si>
  <si>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</si>
  <si>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</si>
  <si>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</si>
  <si>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</si>
  <si>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</si>
  <si>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</si>
  <si>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</si>
  <si>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</si>
  <si>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</si>
  <si>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</si>
  <si>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</si>
  <si>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</si>
  <si>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</si>
  <si>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</si>
  <si>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</si>
  <si>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</si>
  <si>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</si>
  <si>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</si>
  <si>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</si>
  <si>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</si>
  <si>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</si>
  <si>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</si>
  <si>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</si>
  <si>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</si>
  <si>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</si>
  <si>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</si>
  <si>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</si>
  <si>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</si>
  <si>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</si>
  <si>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</si>
  <si>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</si>
  <si>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</si>
  <si>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</si>
  <si>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</si>
  <si>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</si>
  <si>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</si>
  <si>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</si>
  <si>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</si>
  <si>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</si>
  <si>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</si>
  <si>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</si>
  <si>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</si>
  <si>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</si>
  <si>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</si>
  <si>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</si>
  <si>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</si>
  <si>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</si>
  <si>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</si>
  <si>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</si>
  <si>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</si>
  <si>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</si>
  <si>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</si>
  <si>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</si>
  <si>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</si>
  <si>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</si>
  <si>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</si>
  <si>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</si>
  <si>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</si>
  <si>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</si>
  <si>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已预拨</t>
  </si>
  <si>
    <t>事业单位
经营收入</t>
  </si>
  <si>
    <t>530900210000000004459</t>
  </si>
  <si>
    <t>事业人员支出工资</t>
  </si>
  <si>
    <t>30101</t>
  </si>
  <si>
    <t>基本工资</t>
  </si>
  <si>
    <t>530900210000000004458</t>
  </si>
  <si>
    <t>行政人员支出工资</t>
  </si>
  <si>
    <t>30102</t>
  </si>
  <si>
    <t>津贴补贴</t>
  </si>
  <si>
    <t>30103</t>
  </si>
  <si>
    <t>奖金</t>
  </si>
  <si>
    <t>530900231100001472391</t>
  </si>
  <si>
    <t>行政人员绩效考核奖</t>
  </si>
  <si>
    <t>30107</t>
  </si>
  <si>
    <t>绩效工资</t>
  </si>
  <si>
    <t>530900231100001472348</t>
  </si>
  <si>
    <t>绩效工资（2017年提高标准部分）</t>
  </si>
  <si>
    <t>530900210000000004460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</si>
  <si>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</si>
  <si>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</si>
  <si>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</si>
  <si>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</si>
  <si>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</si>
  <si>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</si>
  <si>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</si>
  <si>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</si>
  <si>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</si>
  <si>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</si>
  <si>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</si>
  <si>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530900210000000004461</t>
  </si>
  <si>
    <t>30113</t>
  </si>
  <si>
    <t>530900210000000004469</t>
  </si>
  <si>
    <t>一般公用经费</t>
  </si>
  <si>
    <t>30201</t>
  </si>
  <si>
    <t>办公费</t>
  </si>
  <si>
    <t>30211</t>
  </si>
  <si>
    <t>差旅费</t>
  </si>
  <si>
    <t>30213</t>
  </si>
  <si>
    <t>维修（护）费</t>
  </si>
  <si>
    <t>530900231100001165222</t>
  </si>
  <si>
    <t>30217</t>
  </si>
  <si>
    <t>530900251100003665264</t>
  </si>
  <si>
    <t>租车费</t>
  </si>
  <si>
    <t>30239</t>
  </si>
  <si>
    <t>其他交通费用</t>
  </si>
  <si>
    <t>30215</t>
  </si>
  <si>
    <t>会议费</t>
  </si>
  <si>
    <t>530900251100003832882</t>
  </si>
  <si>
    <t>因公出国（境）经费</t>
  </si>
  <si>
    <t>30212</t>
  </si>
  <si>
    <t>因公出国（境）费用</t>
  </si>
  <si>
    <t>530900210000000004468</t>
  </si>
  <si>
    <t>离退休公用经费</t>
  </si>
  <si>
    <t>530900210000000004470</t>
  </si>
  <si>
    <t>职工教育经费</t>
  </si>
  <si>
    <t>30216</t>
  </si>
  <si>
    <t>培训费</t>
  </si>
  <si>
    <t>530900210000000004466</t>
  </si>
  <si>
    <t>工会经费</t>
  </si>
  <si>
    <t>30228</t>
  </si>
  <si>
    <t>530900210000000004467</t>
  </si>
  <si>
    <t>福利费</t>
  </si>
  <si>
    <t>30229</t>
  </si>
  <si>
    <t>530900210000000004463</t>
  </si>
  <si>
    <t>公务用车运行维护费</t>
  </si>
  <si>
    <t>30231</t>
  </si>
  <si>
    <t>530900210000000004464</t>
  </si>
  <si>
    <t>行政人员公务交通补贴</t>
  </si>
  <si>
    <t>530900210000000004462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</si>
  <si>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</si>
  <si>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</si>
  <si>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</si>
  <si>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</si>
  <si>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</si>
  <si>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</si>
  <si>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</si>
  <si>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</si>
  <si>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</si>
  <si>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</si>
  <si>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“人才招引三年行动计划”安家补助经费</t>
  </si>
  <si>
    <t>专项业务类</t>
  </si>
  <si>
    <t>530900251100003662771</t>
  </si>
  <si>
    <t>30305</t>
  </si>
  <si>
    <t>生活补助</t>
  </si>
  <si>
    <t>补助市公检法工作经费</t>
  </si>
  <si>
    <t>530900241100002183986</t>
  </si>
  <si>
    <t>常态化开展群众身边不正之风和腐败问题整治工作经费</t>
  </si>
  <si>
    <t>530900251100003662490</t>
  </si>
  <si>
    <t>常态化开展涉黑涉恶腐败和“保护伞”工作经费</t>
  </si>
  <si>
    <t>530900241100002184963</t>
  </si>
  <si>
    <t>各个节点的纪律作风建设监督检查工作经费</t>
  </si>
  <si>
    <t>530900251100003662570</t>
  </si>
  <si>
    <t>公益性岗位、劳务派遣人员工资补助经费</t>
  </si>
  <si>
    <t>事业发展类</t>
  </si>
  <si>
    <t>530900221100000256955</t>
  </si>
  <si>
    <t>30226</t>
  </si>
  <si>
    <t>劳务费</t>
  </si>
  <si>
    <t>纪检监察办案经费</t>
  </si>
  <si>
    <t>530900241100002240928</t>
  </si>
  <si>
    <t>30227</t>
  </si>
  <si>
    <t>委托业务费</t>
  </si>
  <si>
    <t>31002</t>
  </si>
  <si>
    <t>办公设备购置</t>
  </si>
  <si>
    <t>纪检监察干部培训经费</t>
  </si>
  <si>
    <t>530900241100002241072</t>
  </si>
  <si>
    <t>开展全市度党风廉政建设责任制检查考核工作经费</t>
  </si>
  <si>
    <t>530900231100001172383</t>
  </si>
  <si>
    <t>开展相关专项整治工作经费</t>
  </si>
  <si>
    <t>530900241100002182415</t>
  </si>
  <si>
    <t>开展专项纪律检查工作经费</t>
  </si>
  <si>
    <t>530900241100002182379</t>
  </si>
  <si>
    <t>30207</t>
  </si>
  <si>
    <t>邮电费</t>
  </si>
  <si>
    <t>临沧市留置中心扩建项目经费</t>
  </si>
  <si>
    <t>530900251100003662826</t>
  </si>
  <si>
    <t>30901</t>
  </si>
  <si>
    <t>房屋建筑物购建</t>
  </si>
  <si>
    <t>弥补一般公用经费</t>
  </si>
  <si>
    <t>530900241100002183284</t>
  </si>
  <si>
    <t>全市党员领导干部警示教育及党风廉政建设宣传教育经费</t>
  </si>
  <si>
    <t>530900221100000247114</t>
  </si>
  <si>
    <t>30202</t>
  </si>
  <si>
    <t>印刷费</t>
  </si>
  <si>
    <t>全市纪检监察机关信息化建设项目经费</t>
  </si>
  <si>
    <t>530900241100002272147</t>
  </si>
  <si>
    <t>萧竹工作点、青华工作点及办公区谈话室日常运行经费</t>
  </si>
  <si>
    <t>530900251100003668460</t>
  </si>
  <si>
    <t>30205</t>
  </si>
  <si>
    <t>水费</t>
  </si>
  <si>
    <t>30206</t>
  </si>
  <si>
    <t>电费</t>
  </si>
  <si>
    <t>30209</t>
  </si>
  <si>
    <t>物业管理费</t>
  </si>
  <si>
    <t>优化营商环境特约监督员经费</t>
  </si>
  <si>
    <t>530900251100003662790</t>
  </si>
  <si>
    <t>纵深推进清廉云南建设临沧实践工作经费</t>
  </si>
  <si>
    <t>530900251100003662658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</si>
  <si>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</si>
  <si>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</si>
  <si>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</si>
  <si>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</si>
  <si>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</si>
  <si>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</si>
  <si>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</si>
  <si>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</si>
  <si>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</si>
  <si>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</si>
  <si>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</si>
  <si>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省对市党风廉政建设责任制检查考核准备，规范做好相关台账资料、材料汇编；年底抽调检查考核组，由市委领导带队深入各县（区）、各部门开展现场监督检查考核；年中对党风廉政建设责任制检查考核不合格、基本合格单位开展复查验收。支付办公用品、会议费等日常开支10万元；报销开展工作所需差旅费5万元。</t>
  </si>
  <si>
    <t>产出指标</t>
  </si>
  <si>
    <t>质量指标</t>
  </si>
  <si>
    <t>开展全市年度党风廉政建设责任制检查考核工作</t>
  </si>
  <si>
    <t>&gt;=</t>
  </si>
  <si>
    <t>95</t>
  </si>
  <si>
    <t>%</t>
  </si>
  <si>
    <t>定性指标</t>
  </si>
  <si>
    <t>做好省对市党风廉政建设责任制检查考核准备，规范做好相关台账资料、材料汇编；年底抽调检查考核组，由市委领导带队深入各县（区）、各部门开展现场监督检查考核；年中对党风廉政责任制检查考核不合格、基本合格单位开展复查验收。支付办公用品、会议费等日常开支10万元；报销开展工作所需差旅费5万元。</t>
  </si>
  <si>
    <t>效益指标</t>
  </si>
  <si>
    <t>可持续影响</t>
  </si>
  <si>
    <t>满意度指标</t>
  </si>
  <si>
    <t>服务对象满意度</t>
  </si>
  <si>
    <t>考核对象</t>
  </si>
  <si>
    <t>弥补一般公用经费不足</t>
  </si>
  <si>
    <t>&gt;</t>
  </si>
  <si>
    <t>90</t>
  </si>
  <si>
    <t>坚持“严”的主基调，坚持无禁区、全覆盖、零容忍，坚持重遏制、强高压、长震慑，坚持受贿行贿一起查，加大案件查办力度，保持惩治腐败高压态势，一体推进不敢腐不能腐不想腐，持续净化临沧政治生态。</t>
  </si>
  <si>
    <t>纪检监察工作</t>
  </si>
  <si>
    <t>人民群众</t>
  </si>
  <si>
    <t>根据《关于做好&lt;临沧市人才招引三年行动计划（2023-2025年）&gt;安家补助预算编报工作的通知》，计划对符合人才招引条件的新招录人员郑勋来、车瑞蕊、李华孝、王璐等4人进行补助，补助标准按《临沧市人才招引三年行动计划（2023—2025）》（临党人才【2023】6号）执行，预算经费6万元。</t>
  </si>
  <si>
    <t>干部职工</t>
  </si>
  <si>
    <t>根据“中央纪委国家监委、省纪委省监委关于开展纪检监察干部全员培训、增强纪检监察干部履职能力”的相关要求，2025年将采取外出委托培训及自主办班的方式，突出“理论政策培训、党性党风党纪教育、业务技能提高”三个重点，针对市、县、乡三级纪检监察干部，开展政治素质及业务培训。</t>
  </si>
  <si>
    <t>纪检监察干部培训</t>
  </si>
  <si>
    <t>纪检监察干部</t>
  </si>
  <si>
    <t>按照常态化开展涉黑涉恶腐败和“保护伞”工作部署，继续深挖彻查涉黑涉恶腐败和“保护伞”问题，加快处置在办涉黑涉黑案件；系统做好警示教育、以案促改促治，不断提升人民群众幸福感、安全感。</t>
  </si>
  <si>
    <t>抓实理论武装，习近平新时代中国特色社会主义思想学习宣传深入推进。抓实阵地管理，意识形态领域保持向上向好良好态势。抓实廉政教育，助推“不敢腐、不能腐、不想腐”一体推进。抓实对外宣传，不断提升临沧纪检监察工作“辨识度”。抓实自身建设，努力打造纪检监察机关宣传“铁军”。</t>
  </si>
  <si>
    <t>宣传工作</t>
  </si>
  <si>
    <t>完成2024年单位宣传工作</t>
  </si>
  <si>
    <t>社会效益</t>
  </si>
  <si>
    <t>统一思想、鼓舞干劲</t>
  </si>
  <si>
    <t>抓实理论武装，习近平新时代中国特色社会主义思想学习宣传深入推进。抓实阵地管理，意识形态领域保持向上向好良好态势。抓实廉政教育，助推“不敢腐、不能腐、不想腐”一体推进。抓实党史宣传，全面营造庆祝中国共产党成立100周年浓厚氛围。抓实对外宣传，不断提升临沧纪检监察工作“辨识度”。抓实自身建设，努力打造纪检监察机关宣传“铁军”。</t>
  </si>
  <si>
    <t>补助市公检法办案经费</t>
  </si>
  <si>
    <t>在元旦、春节、五一、国庆等重要节假日节点组建明察暗访组、交叉检查组深入八县（区）、市直各部门开展节假日纪律作风监督检查，报销开展工作所需差旅费用20万元。</t>
  </si>
  <si>
    <t>围绕省委清廉云南建设和市委清廉云南建设临沧实践的部署安排，全面履行专办职责，强化日常工作的督促、调度。协助市委推动清廉云南建设走深走实；牵头抓好纪检监察机关负责的具体行动；督促市委办、市委宣传部、市委组织部、市政府办、市财政局、市发改局等部门履行牵头责任，强化对上述牵头部门的工作保障；加强对县区纪委监委工作指导和工作保障支持，督促县区纪委监委积极发挥作用，协助县区委推动清廉云南建设临沧实践各项行动在本地区见行见效。计划用于对市级相关牵头部门（单位）和各县区开展清廉云南建设·临沧实践工作补助770万；计划用于开展“清廉云南建设·临沧实践”工作办公用品、会议费等日常开支，约330万。</t>
  </si>
  <si>
    <t>围绕监督保障执行、健全完善监督制度，常态化组建八个专项纪律检查组，负责包县（区）开展监督检查；根据中央纪委国家监委、省纪委监委的政治监督重点，适时开展专项纪律检查；根据市委、市政府重点工作任务，适时开展专项纪律纪律检查；做好重点突发事件的应急监督检查。</t>
  </si>
  <si>
    <t>开展专项纪律检查</t>
  </si>
  <si>
    <t>保障重大决策部署贯彻落实，促进全市经济社会发展</t>
  </si>
  <si>
    <t>定期召开优化营商环境特约监督员工作座谈会会议、保障24名特约监督员开展特约监督的相关费用5万元。</t>
  </si>
  <si>
    <t>为保证萧竹工作点、清华工作点、机关办公区谈话室正常运转，水费48万元；电费192万元；支付机关和留置中心工作点服务保障人员工资、绿化、消防维保、四害、厨余垃圾处理等费用620万元。支付留置中心和机关日常维修维护费，约200万。</t>
  </si>
  <si>
    <t>查处一批群众身边不正之风和腐败问题，持续释放严的信号；压实行业部门监管责任，对行业领域内群众反映突出问题开展整治；落实委领导挂包县（区）机制、室组地联动机制，督促指导县（区）开展整治。</t>
  </si>
  <si>
    <t>常态化开展群众身边不正之风和腐败问题整治</t>
  </si>
  <si>
    <t>临沧市留置中心扩建项目估算投资为6995.29万元，目前市留置中心（一期二期）工程款结余资金2000万元，建议向财政申请项目经费5000万元，其中：2025年预算项目经费2500万元（包含勘察、设计、招标代理等前期费用）；2026年预算项目经费2500万元。</t>
  </si>
  <si>
    <t>为满足留置措施使用需要、提高办案效率提供了有力保障。</t>
  </si>
  <si>
    <t>按照中央纪委国家监委、省纪委监委和市委的安排部署，开展相关行业专项治理。</t>
  </si>
  <si>
    <t>公益性岗位、劳务派遣人员工资</t>
  </si>
  <si>
    <t>数量指标</t>
  </si>
  <si>
    <t>劳务派遣18人</t>
  </si>
  <si>
    <t>定量指标</t>
  </si>
  <si>
    <t>劳务派遣人员工资</t>
  </si>
  <si>
    <t>受益群众</t>
  </si>
  <si>
    <t>按照省纪委监委统一部署，为推进全市纪检监察机关信息化建设，部署上线使用综合办公平台，需采购涉密电脑及配套软件和打印机。</t>
  </si>
  <si>
    <t>预算06表</t>
  </si>
  <si>
    <t>政府性基金预算支出预算表</t>
  </si>
  <si>
    <t>单位名称：全部</t>
  </si>
  <si>
    <t>本年政府性基金预算支出</t>
  </si>
  <si>
    <t>注：因本单位无政府性基金预算支出，故本表为空。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</si>
  <si>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</si>
  <si>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</si>
  <si>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</si>
  <si>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</si>
  <si>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</si>
  <si>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</si>
  <si>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</si>
  <si>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</si>
  <si>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</si>
  <si>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</si>
  <si>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</t>
  </si>
  <si>
    <t>车辆维修和保养服务</t>
  </si>
  <si>
    <t>元</t>
  </si>
  <si>
    <t>车辆保险</t>
  </si>
  <si>
    <t>机动车保险服务</t>
  </si>
  <si>
    <t>公车加油</t>
  </si>
  <si>
    <t>汽油</t>
  </si>
  <si>
    <t>公车汽油</t>
  </si>
  <si>
    <t>预算08表</t>
  </si>
  <si>
    <t>政府购买服务项目</t>
  </si>
  <si>
    <t>政府购买服务目录</t>
  </si>
  <si>
    <t>政府性基金</t>
  </si>
  <si>
    <t>注：因本单位无政府购买服务预算支出，故本表为空。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</si>
  <si>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</si>
  <si>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</si>
  <si>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</si>
  <si>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</si>
  <si>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</si>
  <si>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</si>
  <si>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</si>
  <si>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</si>
  <si>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</si>
  <si>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</si>
  <si>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</si>
  <si>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</si>
  <si>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</si>
  <si>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补助八县（区）纪委办案经费</t>
  </si>
  <si>
    <t>补助八县（区）纪委办案谈话室建设经费</t>
  </si>
  <si>
    <t>补助相关县（区）公安局工作经费</t>
  </si>
  <si>
    <t>补助八县（区）纪委购置执法设备经费</t>
  </si>
  <si>
    <t>补助八县（区）纪委信息化建设项目资金</t>
  </si>
  <si>
    <t>预算09-2表</t>
  </si>
  <si>
    <t>补助八县（区）纪委购置执法设备</t>
  </si>
  <si>
    <t>补助八县（区）纪委办案经费支出</t>
  </si>
  <si>
    <t>补助八县（区）纪委办案谈话室建设支出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</si>
  <si>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</si>
  <si>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</si>
  <si>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</si>
  <si>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</si>
  <si>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</si>
  <si>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</si>
  <si>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</si>
  <si>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</si>
  <si>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注：因本单位无新增资产配置，故本表为空。</t>
  </si>
  <si>
    <t>预算11表</t>
  </si>
  <si>
    <t>上级补助</t>
  </si>
  <si>
    <t>注：本单位未预算转移支付补助项目支出，故本表为空。</t>
  </si>
  <si>
    <t>预算12表</t>
  </si>
  <si>
    <t>项目级次</t>
  </si>
  <si>
    <t>311 专项业务类</t>
  </si>
  <si>
    <t>本级</t>
  </si>
  <si>
    <t>313 事业发展类</t>
  </si>
  <si>
    <t>321 专项业务类</t>
  </si>
  <si>
    <t>对下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</si>
</sst>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177" formatCode="yyyy/mm/dd\ hh:mm:ss"/>
    <numFmt numFmtId="178" formatCode="#,##0.00;\-#,##0.00;;@"/>
    <numFmt numFmtId="179" formatCode="#,##0;\-#,##0;;@"/>
    <numFmt numFmtId="180" formatCode="hh:mm:ss"/>
  </numFmts>
  <fonts count="52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Microsoft YaHei UI"/>
      <charset val="134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Microsoft YaHei UI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6"/>
      <color theme="1"/>
      <name val="仿宋_GB2312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4" fillId="22" borderId="17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2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51" fillId="0" borderId="0" applyNumberFormat="0" applyFill="0" applyBorder="0" applyAlignment="0" applyProtection="0">
      <alignment vertical="center"/>
    </xf>
    <xf numFmtId="0" fontId="35" fillId="15" borderId="20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8" fillId="6" borderId="18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43" fillId="20" borderId="22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2" fillId="1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80" fontId="7" fillId="0" borderId="7">
      <alignment horizontal="right" vertical="center"/>
    </xf>
    <xf numFmtId="179" fontId="7" fillId="0" borderId="7">
      <alignment horizontal="right" vertical="center"/>
    </xf>
  </cellStyleXfs>
  <cellXfs count="230">
    <xf numFmtId="0" fontId="0" fillId="0" borderId="0" xfId="0" applyBorder="1">
      <alignment vertical="top"/>
      <protection locked="0"/>
    </xf>
    <xf numFmtId="0" fontId="0" fillId="0" borderId="0" xfId="0" applyBorder="1" applyAlignment="1">
      <alignment vertical="top" wrapText="1"/>
      <protection locked="0"/>
    </xf>
    <xf numFmtId="49" fontId="1" fillId="0" borderId="0" xfId="0" applyNumberFormat="1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8" fontId="7" fillId="0" borderId="7" xfId="54" applyAlignment="1" applyProtection="1">
      <alignment horizontal="right" vertical="center" wrapText="1"/>
      <protection locked="0"/>
    </xf>
    <xf numFmtId="49" fontId="7" fillId="0" borderId="7" xfId="53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wrapText="1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178" fontId="7" fillId="0" borderId="7" xfId="54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 indent="1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 indent="1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right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11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3"/>
    </xf>
    <xf numFmtId="0" fontId="13" fillId="0" borderId="10" xfId="0" applyFont="1" applyBorder="1" applyAlignment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center"/>
      <protection locked="0"/>
    </xf>
    <xf numFmtId="0" fontId="13" fillId="0" borderId="12" xfId="0" applyFont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49" fontId="5" fillId="0" borderId="11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1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2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49" fontId="7" fillId="0" borderId="7" xfId="53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top" wrapText="1"/>
      <protection locked="0"/>
    </xf>
    <xf numFmtId="49" fontId="1" fillId="0" borderId="0" xfId="0" applyNumberFormat="1" applyFont="1" applyAlignment="1">
      <alignment wrapText="1"/>
      <protection locked="0"/>
    </xf>
    <xf numFmtId="0" fontId="1" fillId="0" borderId="0" xfId="0" applyFont="1" applyAlignment="1">
      <alignment wrapText="1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5" fillId="0" borderId="0" xfId="0" applyFont="1" applyAlignment="1">
      <alignment wrapText="1"/>
      <protection locked="0"/>
    </xf>
    <xf numFmtId="0" fontId="5" fillId="0" borderId="14" xfId="0" applyFont="1" applyBorder="1" applyAlignment="1">
      <alignment horizontal="center" vertical="center" wrapText="1"/>
      <protection locked="0"/>
    </xf>
    <xf numFmtId="3" fontId="6" fillId="0" borderId="7" xfId="0" applyNumberFormat="1" applyFont="1" applyBorder="1" applyAlignment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right" vertical="center" wrapText="1"/>
      <protection locked="0"/>
    </xf>
    <xf numFmtId="0" fontId="5" fillId="0" borderId="16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18" fillId="0" borderId="0" xfId="0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  <protection locked="0"/>
    </xf>
    <xf numFmtId="0" fontId="19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20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8" fontId="18" fillId="0" borderId="7" xfId="54" applyFont="1">
      <alignment horizontal="right" vertical="center"/>
    </xf>
    <xf numFmtId="178" fontId="18" fillId="0" borderId="7" xfId="54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</xf>
    <xf numFmtId="49" fontId="11" fillId="0" borderId="7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49" fontId="11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3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3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8" fontId="24" fillId="0" borderId="7" xfId="54" applyFont="1" applyProtection="1">
      <alignment horizontal="right" vertical="center"/>
      <protection locked="0"/>
    </xf>
    <xf numFmtId="0" fontId="25" fillId="0" borderId="0" xfId="0" applyFont="1" applyProtection="1">
      <alignment vertical="top"/>
    </xf>
    <xf numFmtId="0" fontId="2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justify" vertical="top"/>
      <protection locked="0"/>
    </xf>
    <xf numFmtId="0" fontId="28" fillId="0" borderId="0" xfId="0" applyFont="1" applyAlignment="1" applyProtection="1"/>
    <xf numFmtId="0" fontId="29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vertical="top" wrapText="1"/>
    </xf>
    <xf numFmtId="0" fontId="29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top"/>
    </xf>
    <xf numFmtId="0" fontId="31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3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3"/>
    </xf>
    <xf numFmtId="0" fontId="7" fillId="0" borderId="7" xfId="0" applyFont="1" applyBorder="1" applyAlignment="1" applyProtection="1" quotePrefix="1">
      <alignment horizontal="left" vertical="center" wrapText="1" indent="1"/>
    </xf>
    <xf numFmtId="0" fontId="4" fillId="0" borderId="7" xfId="0" applyFont="1" applyBorder="1" applyAlignment="1" quotePrefix="1">
      <alignment horizontal="left" vertical="center" wrapText="1" inden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D37"/>
  <sheetViews>
    <sheetView showZeros="0" workbookViewId="0">
      <selection activeCell="C7" sqref="C7:C32"/>
    </sheetView>
  </sheetViews>
  <sheetFormatPr defaultColWidth="9.14285714285714" defaultRowHeight="12" customHeight="1" outlineLevelCol="3"/>
  <cols>
    <col min="1" max="1" width="39.5714285714286" customWidth="1"/>
    <col min="2" max="2" width="49.5714285714286" customWidth="1"/>
    <col min="3" max="3" width="52.5714285714286" customWidth="1"/>
    <col min="4" max="4" width="36" customWidth="1"/>
  </cols>
  <sheetData>
    <row r="1" ht="15" customHeight="1" spans="4:4">
      <c r="D1" s="46" t="s">
        <v>0</v>
      </c>
    </row>
    <row r="2" ht="36" customHeight="1" spans="1:4">
      <c r="A2" s="28" t="str">
        <f>"2025"&amp;"年部门财务收支预算总表"</f>
        <v>2025年部门财务收支预算总表</v>
      </c>
      <c r="B2" s="220"/>
      <c r="C2" s="220"/>
      <c r="D2" s="220"/>
    </row>
    <row r="3" ht="18.75" customHeight="1" spans="1:4">
      <c r="A3" s="47" t="str">
        <f>"单位名称："&amp;"中国共产党临沧市纪律检查委员会"</f>
        <v>单位名称：中国共产党临沧市纪律检查委员会</v>
      </c>
      <c r="B3" s="221"/>
      <c r="C3" s="221"/>
      <c r="D3" s="46" t="s">
        <v>1</v>
      </c>
    </row>
    <row r="4" ht="18.75" customHeight="1" spans="1:4">
      <c r="A4" s="42" t="s">
        <v>2</v>
      </c>
      <c r="B4" s="44"/>
      <c r="C4" s="42" t="s">
        <v>3</v>
      </c>
      <c r="D4" s="44"/>
    </row>
    <row r="5" ht="18.75" customHeight="1" spans="1:4">
      <c r="A5" s="33" t="s">
        <v>4</v>
      </c>
      <c r="B5" s="33" t="str">
        <f t="shared" ref="B5:D5" si="0">"2025"&amp;"年预算数"</f>
        <v>2025年预算数</v>
      </c>
      <c r="C5" s="33" t="s">
        <v>5</v>
      </c>
      <c r="D5" s="33" t="str">
        <f t="shared" si="0"/>
        <v>2025年预算数</v>
      </c>
    </row>
    <row r="6" ht="18.75" customHeight="1" spans="1:4">
      <c r="A6" s="35"/>
      <c r="B6" s="35"/>
      <c r="C6" s="35"/>
      <c r="D6" s="35"/>
    </row>
    <row r="7" ht="18.75" customHeight="1" spans="1:4">
      <c r="A7" s="186" t="s">
        <v>6</v>
      </c>
      <c r="B7" s="38">
        <v>180009834.91</v>
      </c>
      <c r="C7" s="186" t="s">
        <v>7</v>
      </c>
      <c r="D7" s="38">
        <v>160835409.93</v>
      </c>
    </row>
    <row r="8" ht="18.75" customHeight="1" spans="1:4">
      <c r="A8" s="186" t="s">
        <v>8</v>
      </c>
      <c r="B8" s="38"/>
      <c r="C8" s="186" t="s">
        <v>9</v>
      </c>
      <c r="D8" s="38"/>
    </row>
    <row r="9" ht="18.75" customHeight="1" spans="1:4">
      <c r="A9" s="186" t="s">
        <v>10</v>
      </c>
      <c r="B9" s="38"/>
      <c r="C9" s="186" t="s">
        <v>11</v>
      </c>
      <c r="D9" s="38"/>
    </row>
    <row r="10" ht="18.75" customHeight="1" spans="1:4">
      <c r="A10" s="186" t="s">
        <v>12</v>
      </c>
      <c r="B10" s="38"/>
      <c r="C10" s="186" t="s">
        <v>13</v>
      </c>
      <c r="D10" s="38">
        <v>6300000</v>
      </c>
    </row>
    <row r="11" ht="18.75" customHeight="1" spans="1:4">
      <c r="A11" s="183" t="s">
        <v>14</v>
      </c>
      <c r="B11" s="38"/>
      <c r="C11" s="222" t="s">
        <v>15</v>
      </c>
      <c r="D11" s="38"/>
    </row>
    <row r="12" ht="18.75" customHeight="1" spans="1:4">
      <c r="A12" s="223" t="s">
        <v>16</v>
      </c>
      <c r="B12" s="38"/>
      <c r="C12" s="224" t="s">
        <v>17</v>
      </c>
      <c r="D12" s="38"/>
    </row>
    <row r="13" ht="18.75" customHeight="1" spans="1:4">
      <c r="A13" s="223" t="s">
        <v>18</v>
      </c>
      <c r="B13" s="38"/>
      <c r="C13" s="224" t="s">
        <v>19</v>
      </c>
      <c r="D13" s="38"/>
    </row>
    <row r="14" ht="18.75" customHeight="1" spans="1:4">
      <c r="A14" s="223" t="s">
        <v>20</v>
      </c>
      <c r="B14" s="38"/>
      <c r="C14" s="224" t="s">
        <v>21</v>
      </c>
      <c r="D14" s="38">
        <v>5674791.86</v>
      </c>
    </row>
    <row r="15" ht="18.75" customHeight="1" spans="1:4">
      <c r="A15" s="223" t="s">
        <v>22</v>
      </c>
      <c r="B15" s="38"/>
      <c r="C15" s="224" t="s">
        <v>23</v>
      </c>
      <c r="D15" s="38">
        <v>3101854.51</v>
      </c>
    </row>
    <row r="16" ht="18.75" customHeight="1" spans="1:4">
      <c r="A16" s="223" t="s">
        <v>24</v>
      </c>
      <c r="B16" s="38"/>
      <c r="C16" s="223" t="s">
        <v>25</v>
      </c>
      <c r="D16" s="38"/>
    </row>
    <row r="17" ht="18.75" customHeight="1" spans="1:4">
      <c r="A17" s="223" t="s">
        <v>26</v>
      </c>
      <c r="B17" s="38"/>
      <c r="C17" s="223" t="s">
        <v>27</v>
      </c>
      <c r="D17" s="38"/>
    </row>
    <row r="18" ht="18.75" customHeight="1" spans="1:4">
      <c r="A18" s="225" t="s">
        <v>26</v>
      </c>
      <c r="B18" s="38"/>
      <c r="C18" s="224" t="s">
        <v>28</v>
      </c>
      <c r="D18" s="38"/>
    </row>
    <row r="19" ht="18.75" customHeight="1" spans="1:4">
      <c r="A19" s="225" t="s">
        <v>26</v>
      </c>
      <c r="B19" s="38"/>
      <c r="C19" s="224" t="s">
        <v>29</v>
      </c>
      <c r="D19" s="38"/>
    </row>
    <row r="20" ht="18.75" customHeight="1" spans="1:4">
      <c r="A20" s="225" t="s">
        <v>26</v>
      </c>
      <c r="B20" s="38"/>
      <c r="C20" s="224" t="s">
        <v>30</v>
      </c>
      <c r="D20" s="38"/>
    </row>
    <row r="21" ht="18.75" customHeight="1" spans="1:4">
      <c r="A21" s="225" t="s">
        <v>26</v>
      </c>
      <c r="B21" s="38"/>
      <c r="C21" s="224" t="s">
        <v>31</v>
      </c>
      <c r="D21" s="38"/>
    </row>
    <row r="22" ht="18.75" customHeight="1" spans="1:4">
      <c r="A22" s="225" t="s">
        <v>26</v>
      </c>
      <c r="B22" s="38"/>
      <c r="C22" s="224" t="s">
        <v>32</v>
      </c>
      <c r="D22" s="38"/>
    </row>
    <row r="23" ht="18.75" customHeight="1" spans="1:4">
      <c r="A23" s="225" t="s">
        <v>26</v>
      </c>
      <c r="B23" s="38"/>
      <c r="C23" s="224" t="s">
        <v>33</v>
      </c>
      <c r="D23" s="38"/>
    </row>
    <row r="24" ht="18.75" customHeight="1" spans="1:4">
      <c r="A24" s="225" t="s">
        <v>26</v>
      </c>
      <c r="B24" s="38"/>
      <c r="C24" s="224" t="s">
        <v>34</v>
      </c>
      <c r="D24" s="38"/>
    </row>
    <row r="25" ht="18.75" customHeight="1" spans="1:4">
      <c r="A25" s="225" t="s">
        <v>26</v>
      </c>
      <c r="B25" s="38"/>
      <c r="C25" s="224" t="s">
        <v>35</v>
      </c>
      <c r="D25" s="38">
        <v>4097778.61</v>
      </c>
    </row>
    <row r="26" ht="18.75" customHeight="1" spans="1:4">
      <c r="A26" s="225" t="s">
        <v>26</v>
      </c>
      <c r="B26" s="38"/>
      <c r="C26" s="224" t="s">
        <v>36</v>
      </c>
      <c r="D26" s="38"/>
    </row>
    <row r="27" ht="18.75" customHeight="1" spans="1:4">
      <c r="A27" s="225" t="s">
        <v>26</v>
      </c>
      <c r="B27" s="38"/>
      <c r="C27" s="224" t="s">
        <v>37</v>
      </c>
      <c r="D27" s="38"/>
    </row>
    <row r="28" ht="18.75" customHeight="1" spans="1:4">
      <c r="A28" s="225" t="s">
        <v>26</v>
      </c>
      <c r="B28" s="38"/>
      <c r="C28" s="224" t="s">
        <v>38</v>
      </c>
      <c r="D28" s="38"/>
    </row>
    <row r="29" ht="18.75" customHeight="1" spans="1:4">
      <c r="A29" s="225" t="s">
        <v>26</v>
      </c>
      <c r="B29" s="38"/>
      <c r="C29" s="224" t="s">
        <v>39</v>
      </c>
      <c r="D29" s="38"/>
    </row>
    <row r="30" ht="18.75" customHeight="1" spans="1:4">
      <c r="A30" s="226" t="s">
        <v>26</v>
      </c>
      <c r="B30" s="38"/>
      <c r="C30" s="223" t="s">
        <v>40</v>
      </c>
      <c r="D30" s="38"/>
    </row>
    <row r="31" ht="18.75" customHeight="1" spans="1:4">
      <c r="A31" s="226" t="s">
        <v>26</v>
      </c>
      <c r="B31" s="38"/>
      <c r="C31" s="223" t="s">
        <v>41</v>
      </c>
      <c r="D31" s="38"/>
    </row>
    <row r="32" ht="18.75" customHeight="1" spans="1:4">
      <c r="A32" s="226" t="s">
        <v>26</v>
      </c>
      <c r="B32" s="38"/>
      <c r="C32" s="223" t="s">
        <v>42</v>
      </c>
      <c r="D32" s="38"/>
    </row>
    <row r="33" ht="18.75" customHeight="1" spans="1:4">
      <c r="A33" s="227" t="s">
        <v>43</v>
      </c>
      <c r="B33" s="187">
        <f>SUM(B7:B11)</f>
        <v>180009834.91</v>
      </c>
      <c r="C33" s="182" t="s">
        <v>44</v>
      </c>
      <c r="D33" s="187">
        <v>180009834.91</v>
      </c>
    </row>
    <row r="34" ht="18.75" customHeight="1" spans="1:4">
      <c r="A34" s="228" t="s">
        <v>45</v>
      </c>
      <c r="B34" s="38"/>
      <c r="C34" s="186" t="s">
        <v>46</v>
      </c>
      <c r="D34" s="38"/>
    </row>
    <row r="35" ht="18.75" customHeight="1" spans="1:4">
      <c r="A35" s="228" t="s">
        <v>47</v>
      </c>
      <c r="B35" s="38"/>
      <c r="C35" s="186" t="s">
        <v>47</v>
      </c>
      <c r="D35" s="38"/>
    </row>
    <row r="36" ht="18.75" customHeight="1" spans="1:4">
      <c r="A36" s="228" t="s">
        <v>48</v>
      </c>
      <c r="B36" s="38"/>
      <c r="C36" s="186" t="s">
        <v>49</v>
      </c>
      <c r="D36" s="38"/>
    </row>
    <row r="37" ht="18.75" customHeight="1" spans="1:4">
      <c r="A37" s="229" t="s">
        <v>50</v>
      </c>
      <c r="B37" s="187">
        <f>B33+B34</f>
        <v>180009834.91</v>
      </c>
      <c r="C37" s="182" t="s">
        <v>51</v>
      </c>
      <c r="D37" s="187">
        <f t="shared" ref="B37:D37" si="1">D33+D34</f>
        <v>180009834.91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5555555555556" bottom="0.409027777777778" header="0.5" footer="0.5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10"/>
  <sheetViews>
    <sheetView showZeros="0" workbookViewId="0">
      <selection activeCell="A12" sqref="A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21.8571428571429" customWidth="1"/>
    <col min="4" max="6" width="28.5714285714286" customWidth="1"/>
  </cols>
  <sheetData>
    <row r="1" ht="15.75" customHeight="1" spans="1:6">
      <c r="A1" s="112">
        <v>1</v>
      </c>
      <c r="B1" s="113">
        <v>0</v>
      </c>
      <c r="C1" s="112">
        <v>1</v>
      </c>
      <c r="D1" s="114"/>
      <c r="E1" s="114"/>
      <c r="F1" s="46" t="s">
        <v>412</v>
      </c>
    </row>
    <row r="2" ht="36.75" customHeight="1" spans="1:6">
      <c r="A2" s="115" t="str">
        <f>"2025"&amp;"年部门政府性基金预算支出预算表"</f>
        <v>2025年部门政府性基金预算支出预算表</v>
      </c>
      <c r="B2" s="116" t="s">
        <v>413</v>
      </c>
      <c r="C2" s="117"/>
      <c r="D2" s="118"/>
      <c r="E2" s="118"/>
      <c r="F2" s="118"/>
    </row>
    <row r="3" ht="18.75" customHeight="1" spans="1:6">
      <c r="A3" s="30" t="str">
        <f>"单位名称："&amp;"中国共产党临沧市纪律检查委员会"</f>
        <v>单位名称：中国共产党临沧市纪律检查委员会</v>
      </c>
      <c r="B3" s="30" t="s">
        <v>414</v>
      </c>
      <c r="C3" s="112"/>
      <c r="D3" s="114"/>
      <c r="E3" s="114"/>
      <c r="F3" s="46" t="s">
        <v>1</v>
      </c>
    </row>
    <row r="4" ht="18.75" customHeight="1" spans="1:6">
      <c r="A4" s="119" t="s">
        <v>196</v>
      </c>
      <c r="B4" s="120" t="s">
        <v>72</v>
      </c>
      <c r="C4" s="121" t="s">
        <v>73</v>
      </c>
      <c r="D4" s="43" t="s">
        <v>415</v>
      </c>
      <c r="E4" s="43"/>
      <c r="F4" s="44"/>
    </row>
    <row r="5" ht="18.75" customHeight="1" spans="1:6">
      <c r="A5" s="122"/>
      <c r="B5" s="123"/>
      <c r="C5" s="124"/>
      <c r="D5" s="125" t="s">
        <v>55</v>
      </c>
      <c r="E5" s="125" t="s">
        <v>74</v>
      </c>
      <c r="F5" s="125" t="s">
        <v>75</v>
      </c>
    </row>
    <row r="6" ht="18.75" customHeight="1" spans="1:6">
      <c r="A6" s="122">
        <v>1</v>
      </c>
      <c r="B6" s="126" t="s">
        <v>177</v>
      </c>
      <c r="C6" s="124">
        <v>3</v>
      </c>
      <c r="D6" s="125">
        <v>4</v>
      </c>
      <c r="E6" s="125">
        <v>5</v>
      </c>
      <c r="F6" s="125">
        <v>6</v>
      </c>
    </row>
    <row r="7" ht="18.75" customHeight="1" spans="1:6">
      <c r="A7" s="127"/>
      <c r="B7" s="94"/>
      <c r="C7" s="94"/>
      <c r="D7" s="38"/>
      <c r="E7" s="38"/>
      <c r="F7" s="38"/>
    </row>
    <row r="8" ht="18.75" customHeight="1" spans="1:6">
      <c r="A8" s="127"/>
      <c r="B8" s="94"/>
      <c r="C8" s="94"/>
      <c r="D8" s="38"/>
      <c r="E8" s="38"/>
      <c r="F8" s="38"/>
    </row>
    <row r="9" ht="18.75" customHeight="1" spans="1:6">
      <c r="A9" s="128" t="s">
        <v>55</v>
      </c>
      <c r="B9" s="129"/>
      <c r="C9" s="96"/>
      <c r="D9" s="38"/>
      <c r="E9" s="38"/>
      <c r="F9" s="38"/>
    </row>
    <row r="10" customHeight="1" spans="1:1">
      <c r="A10" t="s">
        <v>416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57638888888889" right="0.357638888888889" top="0.605555555555556" bottom="0.409027777777778" header="0.5" footer="0.5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Q15"/>
  <sheetViews>
    <sheetView showZeros="0" workbookViewId="0">
      <selection activeCell="B14" sqref="B14"/>
    </sheetView>
  </sheetViews>
  <sheetFormatPr defaultColWidth="9.14285714285714" defaultRowHeight="14.25" customHeight="1"/>
  <cols>
    <col min="1" max="1" width="30.8571428571429" customWidth="1"/>
    <col min="2" max="2" width="11" customWidth="1"/>
    <col min="3" max="3" width="19.8571428571429" customWidth="1"/>
    <col min="4" max="4" width="7.71428571428571" customWidth="1"/>
    <col min="5" max="5" width="6.57142857142857" customWidth="1"/>
    <col min="6" max="6" width="12.1428571428571" customWidth="1"/>
    <col min="7" max="7" width="12" customWidth="1"/>
    <col min="8" max="8" width="12.7142857142857" customWidth="1"/>
    <col min="9" max="9" width="10.4285714285714" customWidth="1"/>
    <col min="10" max="10" width="8.57142857142857" customWidth="1"/>
    <col min="11" max="11" width="9.14285714285714" customWidth="1"/>
    <col min="12" max="12" width="8.85714285714286" customWidth="1"/>
    <col min="13" max="13" width="10.1428571428571" customWidth="1"/>
    <col min="14" max="14" width="12.1428571428571" customWidth="1"/>
    <col min="15" max="15" width="9.42857142857143" customWidth="1"/>
    <col min="16" max="16" width="12.1428571428571" customWidth="1"/>
    <col min="17" max="17" width="6.85714285714286" customWidth="1"/>
  </cols>
  <sheetData>
    <row r="1" ht="15.75" customHeight="1" spans="1:17">
      <c r="A1" s="27"/>
      <c r="B1" s="27"/>
      <c r="C1" s="27"/>
      <c r="D1" s="27"/>
      <c r="E1" s="27"/>
      <c r="F1" s="27"/>
      <c r="G1" s="27"/>
      <c r="H1" s="27"/>
      <c r="I1" s="27"/>
      <c r="J1" s="27"/>
      <c r="O1" s="40"/>
      <c r="P1" s="40"/>
      <c r="Q1" s="46" t="s">
        <v>417</v>
      </c>
    </row>
    <row r="2" ht="35.25" customHeight="1" spans="1:17">
      <c r="A2" s="5" t="str">
        <f>"2025"&amp;"年部门政府采购预算表"</f>
        <v>2025年部门政府采购预算表</v>
      </c>
      <c r="B2" s="29"/>
      <c r="C2" s="29"/>
      <c r="D2" s="29"/>
      <c r="E2" s="29"/>
      <c r="F2" s="29"/>
      <c r="G2" s="29"/>
      <c r="H2" s="29"/>
      <c r="I2" s="29"/>
      <c r="J2" s="29"/>
      <c r="K2" s="76"/>
      <c r="L2" s="29"/>
      <c r="M2" s="29"/>
      <c r="N2" s="29"/>
      <c r="O2" s="76"/>
      <c r="P2" s="76"/>
      <c r="Q2" s="29"/>
    </row>
    <row r="3" ht="18.75" customHeight="1" spans="1:17">
      <c r="A3" s="47" t="str">
        <f>"单位名称："&amp;"中国共产党临沧市纪律检查委员会"</f>
        <v>单位名称：中国共产党临沧市纪律检查委员会</v>
      </c>
      <c r="B3" s="32"/>
      <c r="C3" s="32"/>
      <c r="D3" s="32"/>
      <c r="E3" s="32"/>
      <c r="F3" s="32"/>
      <c r="G3" s="32"/>
      <c r="H3" s="32"/>
      <c r="I3" s="32"/>
      <c r="J3" s="32"/>
      <c r="O3" s="77"/>
      <c r="P3" s="77"/>
      <c r="Q3" s="46" t="s">
        <v>183</v>
      </c>
    </row>
    <row r="4" ht="19.5" customHeight="1" spans="1:17">
      <c r="A4" s="11" t="s">
        <v>418</v>
      </c>
      <c r="B4" s="84" t="s">
        <v>419</v>
      </c>
      <c r="C4" s="84" t="s">
        <v>420</v>
      </c>
      <c r="D4" s="84" t="s">
        <v>421</v>
      </c>
      <c r="E4" s="84" t="s">
        <v>422</v>
      </c>
      <c r="F4" s="84" t="s">
        <v>423</v>
      </c>
      <c r="G4" s="13" t="s">
        <v>203</v>
      </c>
      <c r="H4" s="13"/>
      <c r="I4" s="13"/>
      <c r="J4" s="13"/>
      <c r="K4" s="86"/>
      <c r="L4" s="13"/>
      <c r="M4" s="13"/>
      <c r="N4" s="13"/>
      <c r="O4" s="78"/>
      <c r="P4" s="86"/>
      <c r="Q4" s="14"/>
    </row>
    <row r="5" ht="19.5" customHeight="1" spans="1:17">
      <c r="A5" s="16"/>
      <c r="B5" s="87"/>
      <c r="C5" s="87"/>
      <c r="D5" s="87"/>
      <c r="E5" s="87"/>
      <c r="F5" s="87"/>
      <c r="G5" s="87" t="s">
        <v>55</v>
      </c>
      <c r="H5" s="87" t="s">
        <v>58</v>
      </c>
      <c r="I5" s="87" t="s">
        <v>424</v>
      </c>
      <c r="J5" s="87" t="s">
        <v>425</v>
      </c>
      <c r="K5" s="109" t="s">
        <v>426</v>
      </c>
      <c r="L5" s="101" t="s">
        <v>77</v>
      </c>
      <c r="M5" s="101"/>
      <c r="N5" s="101"/>
      <c r="O5" s="110"/>
      <c r="P5" s="111"/>
      <c r="Q5" s="89"/>
    </row>
    <row r="6" ht="48" customHeight="1" spans="1:17">
      <c r="A6" s="18"/>
      <c r="B6" s="89"/>
      <c r="C6" s="89"/>
      <c r="D6" s="89"/>
      <c r="E6" s="89"/>
      <c r="F6" s="89"/>
      <c r="G6" s="89"/>
      <c r="H6" s="89" t="s">
        <v>57</v>
      </c>
      <c r="I6" s="89"/>
      <c r="J6" s="89"/>
      <c r="K6" s="90"/>
      <c r="L6" s="89" t="s">
        <v>57</v>
      </c>
      <c r="M6" s="89" t="s">
        <v>64</v>
      </c>
      <c r="N6" s="89" t="s">
        <v>212</v>
      </c>
      <c r="O6" s="104" t="s">
        <v>66</v>
      </c>
      <c r="P6" s="90" t="s">
        <v>67</v>
      </c>
      <c r="Q6" s="89" t="s">
        <v>68</v>
      </c>
    </row>
    <row r="7" ht="32" customHeight="1" spans="1:17">
      <c r="A7" s="105">
        <v>1</v>
      </c>
      <c r="B7" s="106">
        <v>2</v>
      </c>
      <c r="C7" s="106">
        <v>3</v>
      </c>
      <c r="D7" s="105">
        <v>4</v>
      </c>
      <c r="E7" s="106">
        <v>5</v>
      </c>
      <c r="F7" s="106">
        <v>6</v>
      </c>
      <c r="G7" s="105">
        <v>7</v>
      </c>
      <c r="H7" s="106">
        <v>8</v>
      </c>
      <c r="I7" s="106">
        <v>9</v>
      </c>
      <c r="J7" s="105">
        <v>10</v>
      </c>
      <c r="K7" s="106">
        <v>11</v>
      </c>
      <c r="L7" s="106">
        <v>12</v>
      </c>
      <c r="M7" s="105">
        <v>13</v>
      </c>
      <c r="N7" s="106">
        <v>14</v>
      </c>
      <c r="O7" s="106">
        <v>15</v>
      </c>
      <c r="P7" s="105">
        <v>16</v>
      </c>
      <c r="Q7" s="106">
        <v>17</v>
      </c>
    </row>
    <row r="8" ht="32" customHeight="1" spans="1:17">
      <c r="A8" s="92" t="s">
        <v>70</v>
      </c>
      <c r="B8" s="93"/>
      <c r="C8" s="93"/>
      <c r="D8" s="93"/>
      <c r="E8" s="107"/>
      <c r="F8" s="38">
        <v>700000</v>
      </c>
      <c r="G8" s="38">
        <v>700000</v>
      </c>
      <c r="H8" s="38">
        <v>700000</v>
      </c>
      <c r="I8" s="38"/>
      <c r="J8" s="38"/>
      <c r="K8" s="38"/>
      <c r="L8" s="38"/>
      <c r="M8" s="38"/>
      <c r="N8" s="38"/>
      <c r="O8" s="38"/>
      <c r="P8" s="38"/>
      <c r="Q8" s="38"/>
    </row>
    <row r="9" ht="32" customHeight="1" spans="1:17">
      <c r="A9" s="234" t="s">
        <v>276</v>
      </c>
      <c r="B9" s="93" t="s">
        <v>427</v>
      </c>
      <c r="C9" s="93" t="s">
        <v>428</v>
      </c>
      <c r="D9" s="93" t="s">
        <v>429</v>
      </c>
      <c r="E9" s="107">
        <v>1</v>
      </c>
      <c r="F9" s="38">
        <v>50000</v>
      </c>
      <c r="G9" s="38">
        <v>50000</v>
      </c>
      <c r="H9" s="38">
        <v>50000</v>
      </c>
      <c r="I9" s="38"/>
      <c r="J9" s="38"/>
      <c r="K9" s="38"/>
      <c r="L9" s="38"/>
      <c r="M9" s="38"/>
      <c r="N9" s="38"/>
      <c r="O9" s="38"/>
      <c r="P9" s="38"/>
      <c r="Q9" s="38"/>
    </row>
    <row r="10" ht="32" customHeight="1" spans="1:17">
      <c r="A10" s="234" t="s">
        <v>276</v>
      </c>
      <c r="B10" s="93" t="s">
        <v>430</v>
      </c>
      <c r="C10" s="93" t="s">
        <v>431</v>
      </c>
      <c r="D10" s="93" t="s">
        <v>429</v>
      </c>
      <c r="E10" s="107">
        <v>1</v>
      </c>
      <c r="F10" s="38">
        <v>50000</v>
      </c>
      <c r="G10" s="38">
        <v>50000</v>
      </c>
      <c r="H10" s="38">
        <v>50000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32" customHeight="1" spans="1:17">
      <c r="A11" s="234" t="s">
        <v>276</v>
      </c>
      <c r="B11" s="93" t="s">
        <v>432</v>
      </c>
      <c r="C11" s="93" t="s">
        <v>433</v>
      </c>
      <c r="D11" s="93" t="s">
        <v>429</v>
      </c>
      <c r="E11" s="107">
        <v>1</v>
      </c>
      <c r="F11" s="38">
        <v>100000</v>
      </c>
      <c r="G11" s="38">
        <v>100000</v>
      </c>
      <c r="H11" s="38">
        <v>100000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32" customHeight="1" spans="1:17">
      <c r="A12" s="234" t="s">
        <v>321</v>
      </c>
      <c r="B12" s="93" t="s">
        <v>427</v>
      </c>
      <c r="C12" s="93" t="s">
        <v>428</v>
      </c>
      <c r="D12" s="93" t="s">
        <v>429</v>
      </c>
      <c r="E12" s="107">
        <v>1</v>
      </c>
      <c r="F12" s="38">
        <v>50000</v>
      </c>
      <c r="G12" s="38">
        <v>50000</v>
      </c>
      <c r="H12" s="38">
        <v>50000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32" customHeight="1" spans="1:17">
      <c r="A13" s="234" t="s">
        <v>321</v>
      </c>
      <c r="B13" s="93" t="s">
        <v>430</v>
      </c>
      <c r="C13" s="93" t="s">
        <v>431</v>
      </c>
      <c r="D13" s="93" t="s">
        <v>429</v>
      </c>
      <c r="E13" s="107">
        <v>1</v>
      </c>
      <c r="F13" s="38">
        <v>50000</v>
      </c>
      <c r="G13" s="38">
        <v>50000</v>
      </c>
      <c r="H13" s="38">
        <v>50000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32" customHeight="1" spans="1:17">
      <c r="A14" s="234" t="s">
        <v>321</v>
      </c>
      <c r="B14" s="93" t="s">
        <v>434</v>
      </c>
      <c r="C14" s="93" t="s">
        <v>433</v>
      </c>
      <c r="D14" s="93" t="s">
        <v>429</v>
      </c>
      <c r="E14" s="107">
        <v>1</v>
      </c>
      <c r="F14" s="38">
        <v>400000</v>
      </c>
      <c r="G14" s="38">
        <v>400000</v>
      </c>
      <c r="H14" s="38">
        <v>400000</v>
      </c>
      <c r="I14" s="38"/>
      <c r="J14" s="38"/>
      <c r="K14" s="38"/>
      <c r="L14" s="38"/>
      <c r="M14" s="38"/>
      <c r="N14" s="38"/>
      <c r="O14" s="38"/>
      <c r="P14" s="38"/>
      <c r="Q14" s="38"/>
    </row>
    <row r="15" ht="32" customHeight="1" spans="1:17">
      <c r="A15" s="95" t="s">
        <v>55</v>
      </c>
      <c r="B15" s="96"/>
      <c r="C15" s="96"/>
      <c r="D15" s="96"/>
      <c r="E15" s="96"/>
      <c r="F15" s="38">
        <v>700000</v>
      </c>
      <c r="G15" s="38">
        <v>700000</v>
      </c>
      <c r="H15" s="38">
        <v>700000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7638888888889" right="0.357638888888889" top="0.605555555555556" bottom="0.409027777777778" header="0.5" footer="0.5"/>
  <pageSetup paperSize="9" scale="73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11"/>
  <sheetViews>
    <sheetView showZeros="0" topLeftCell="B1" workbookViewId="0">
      <selection activeCell="B11" sqref="B11"/>
    </sheetView>
  </sheetViews>
  <sheetFormatPr defaultColWidth="9.14285714285714" defaultRowHeight="14.25" customHeight="1"/>
  <cols>
    <col min="1" max="1" width="14.1428571428571" customWidth="1"/>
    <col min="2" max="3" width="17.8571428571429" customWidth="1"/>
    <col min="4" max="4" width="5" customWidth="1"/>
    <col min="5" max="5" width="13.5714285714286" customWidth="1"/>
    <col min="6" max="6" width="9.71428571428571" customWidth="1"/>
    <col min="7" max="7" width="10.8571428571429" customWidth="1"/>
    <col min="8" max="8" width="15" customWidth="1"/>
    <col min="9" max="9" width="5" customWidth="1"/>
    <col min="10" max="11" width="9.28571428571429" customWidth="1"/>
    <col min="12" max="12" width="13.5714285714286" customWidth="1"/>
    <col min="13" max="13" width="12.5714285714286" customWidth="1"/>
    <col min="14" max="14" width="9.28571428571429" customWidth="1"/>
  </cols>
  <sheetData>
    <row r="1" ht="13.5" customHeight="1" spans="1:14">
      <c r="A1" s="3"/>
      <c r="B1" s="3"/>
      <c r="C1" s="80"/>
      <c r="D1" s="3"/>
      <c r="E1" s="3"/>
      <c r="F1" s="3"/>
      <c r="G1" s="3"/>
      <c r="H1" s="81"/>
      <c r="I1" s="71"/>
      <c r="J1" s="71"/>
      <c r="K1" s="71"/>
      <c r="L1" s="40"/>
      <c r="M1" s="98"/>
      <c r="N1" s="99" t="s">
        <v>435</v>
      </c>
    </row>
    <row r="2" ht="34.5" customHeight="1" spans="1:14">
      <c r="A2" s="5" t="str">
        <f>"2025"&amp;"年部门政府购买服务预算表"</f>
        <v>2025年部门政府购买服务预算表</v>
      </c>
      <c r="B2" s="6"/>
      <c r="C2" s="76"/>
      <c r="D2" s="6"/>
      <c r="E2" s="6"/>
      <c r="F2" s="6"/>
      <c r="G2" s="6"/>
      <c r="H2" s="82"/>
      <c r="I2" s="6"/>
      <c r="J2" s="6"/>
      <c r="K2" s="6"/>
      <c r="L2" s="76"/>
      <c r="M2" s="82"/>
      <c r="N2" s="6"/>
    </row>
    <row r="3" ht="18.75" customHeight="1" spans="1:14">
      <c r="A3" s="69" t="str">
        <f>"单位名称："&amp;"中国共产党临沧市纪律检查委员会"</f>
        <v>单位名称：中国共产党临沧市纪律检查委员会</v>
      </c>
      <c r="B3" s="9"/>
      <c r="C3" s="83"/>
      <c r="D3" s="9"/>
      <c r="E3" s="9"/>
      <c r="F3" s="9"/>
      <c r="G3" s="9"/>
      <c r="H3" s="81"/>
      <c r="I3" s="71"/>
      <c r="J3" s="71"/>
      <c r="K3" s="71"/>
      <c r="L3" s="77"/>
      <c r="M3" s="100"/>
      <c r="N3" s="99" t="s">
        <v>183</v>
      </c>
    </row>
    <row r="4" ht="18.75" customHeight="1" spans="1:14">
      <c r="A4" s="11" t="s">
        <v>418</v>
      </c>
      <c r="B4" s="84" t="s">
        <v>436</v>
      </c>
      <c r="C4" s="85" t="s">
        <v>437</v>
      </c>
      <c r="D4" s="13" t="s">
        <v>203</v>
      </c>
      <c r="E4" s="13"/>
      <c r="F4" s="13"/>
      <c r="G4" s="13"/>
      <c r="H4" s="86"/>
      <c r="I4" s="13"/>
      <c r="J4" s="13"/>
      <c r="K4" s="13"/>
      <c r="L4" s="78"/>
      <c r="M4" s="86"/>
      <c r="N4" s="14"/>
    </row>
    <row r="5" ht="17.25" customHeight="1" spans="1:14">
      <c r="A5" s="16"/>
      <c r="B5" s="87"/>
      <c r="C5" s="88"/>
      <c r="D5" s="87" t="s">
        <v>55</v>
      </c>
      <c r="E5" s="87" t="s">
        <v>58</v>
      </c>
      <c r="F5" s="87" t="s">
        <v>438</v>
      </c>
      <c r="G5" s="87" t="s">
        <v>425</v>
      </c>
      <c r="H5" s="88" t="s">
        <v>426</v>
      </c>
      <c r="I5" s="101" t="s">
        <v>77</v>
      </c>
      <c r="J5" s="101"/>
      <c r="K5" s="101"/>
      <c r="L5" s="102"/>
      <c r="M5" s="103"/>
      <c r="N5" s="89"/>
    </row>
    <row r="6" ht="54" customHeight="1" spans="1:14">
      <c r="A6" s="18"/>
      <c r="B6" s="89"/>
      <c r="C6" s="90"/>
      <c r="D6" s="89"/>
      <c r="E6" s="89"/>
      <c r="F6" s="89"/>
      <c r="G6" s="89"/>
      <c r="H6" s="90"/>
      <c r="I6" s="89" t="s">
        <v>57</v>
      </c>
      <c r="J6" s="89" t="s">
        <v>64</v>
      </c>
      <c r="K6" s="89" t="s">
        <v>212</v>
      </c>
      <c r="L6" s="104" t="s">
        <v>66</v>
      </c>
      <c r="M6" s="90" t="s">
        <v>67</v>
      </c>
      <c r="N6" s="89" t="s">
        <v>68</v>
      </c>
    </row>
    <row r="7" ht="19.5" customHeight="1" spans="1:14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</row>
    <row r="8" ht="21" customHeight="1" spans="1:14">
      <c r="A8" s="92"/>
      <c r="B8" s="93"/>
      <c r="C8" s="94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ht="21" customHeight="1" spans="1:14">
      <c r="A9" s="92"/>
      <c r="B9" s="93"/>
      <c r="C9" s="94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ht="21" customHeight="1" spans="1:14">
      <c r="A10" s="95" t="s">
        <v>55</v>
      </c>
      <c r="B10" s="96"/>
      <c r="C10" s="9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customHeight="1" spans="2:2">
      <c r="B11" t="s">
        <v>439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357638888888889" right="0.357638888888889" top="0.605555555555556" bottom="0.409027777777778" header="0.5" footer="0.5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12"/>
  <sheetViews>
    <sheetView showZeros="0" workbookViewId="0">
      <selection activeCell="A10" sqref="$A10:$XFD10"/>
    </sheetView>
  </sheetViews>
  <sheetFormatPr defaultColWidth="9.14285714285714" defaultRowHeight="14.25" customHeight="1"/>
  <cols>
    <col min="1" max="1" width="37.7142857142857" customWidth="1"/>
    <col min="2" max="2" width="16.1428571428571" customWidth="1"/>
    <col min="3" max="3" width="16.2857142857143" customWidth="1"/>
    <col min="4" max="4" width="8.14285714285714" customWidth="1"/>
    <col min="5" max="13" width="13.1428571428571" customWidth="1"/>
    <col min="14" max="14" width="14.5714285714286" customWidth="1"/>
  </cols>
  <sheetData>
    <row r="1" ht="13.5" customHeight="1" spans="1:14">
      <c r="A1" s="27"/>
      <c r="B1" s="27"/>
      <c r="C1" s="27"/>
      <c r="D1" s="67"/>
      <c r="L1" s="40"/>
      <c r="M1" s="40"/>
      <c r="N1" s="40" t="s">
        <v>440</v>
      </c>
    </row>
    <row r="2" ht="27.75" customHeight="1" spans="1:14">
      <c r="A2" s="68" t="str">
        <f>"2025"&amp;"年市对下转移支付预算表"</f>
        <v>2025年市对下转移支付预算表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76"/>
      <c r="M2" s="76"/>
      <c r="N2" s="29"/>
    </row>
    <row r="3" ht="18.75" customHeight="1" spans="1:14">
      <c r="A3" s="69" t="str">
        <f>"单位名称："&amp;"中国共产党临沧市纪律检查委员会"</f>
        <v>单位名称：中国共产党临沧市纪律检查委员会</v>
      </c>
      <c r="B3" s="9"/>
      <c r="C3" s="9"/>
      <c r="D3" s="70"/>
      <c r="E3" s="71"/>
      <c r="F3" s="71"/>
      <c r="G3" s="71"/>
      <c r="H3" s="71"/>
      <c r="I3" s="71"/>
      <c r="L3" s="77"/>
      <c r="M3" s="77"/>
      <c r="N3" s="40" t="s">
        <v>183</v>
      </c>
    </row>
    <row r="4" ht="18.75" customHeight="1" spans="1:14">
      <c r="A4" s="33" t="s">
        <v>441</v>
      </c>
      <c r="B4" s="42" t="s">
        <v>203</v>
      </c>
      <c r="C4" s="43"/>
      <c r="D4" s="43"/>
      <c r="E4" s="42" t="s">
        <v>442</v>
      </c>
      <c r="F4" s="43"/>
      <c r="G4" s="43"/>
      <c r="H4" s="43"/>
      <c r="I4" s="43"/>
      <c r="J4" s="43"/>
      <c r="K4" s="43"/>
      <c r="L4" s="78"/>
      <c r="M4" s="78"/>
      <c r="N4" s="44"/>
    </row>
    <row r="5" ht="39" customHeight="1" spans="1:14">
      <c r="A5" s="35"/>
      <c r="B5" s="34" t="s">
        <v>55</v>
      </c>
      <c r="C5" s="11" t="s">
        <v>58</v>
      </c>
      <c r="D5" s="72" t="s">
        <v>438</v>
      </c>
      <c r="E5" s="73" t="s">
        <v>443</v>
      </c>
      <c r="F5" s="73" t="s">
        <v>444</v>
      </c>
      <c r="G5" s="73" t="s">
        <v>445</v>
      </c>
      <c r="H5" s="73" t="s">
        <v>446</v>
      </c>
      <c r="I5" s="73" t="s">
        <v>447</v>
      </c>
      <c r="J5" s="73" t="s">
        <v>448</v>
      </c>
      <c r="K5" s="73" t="s">
        <v>449</v>
      </c>
      <c r="L5" s="79" t="s">
        <v>450</v>
      </c>
      <c r="M5" s="79" t="s">
        <v>451</v>
      </c>
      <c r="N5" s="79" t="s">
        <v>452</v>
      </c>
    </row>
    <row r="6" ht="27" customHeight="1" spans="1:14">
      <c r="A6" s="36">
        <v>1</v>
      </c>
      <c r="B6" s="36">
        <v>2</v>
      </c>
      <c r="C6" s="36">
        <v>3</v>
      </c>
      <c r="D6" s="74">
        <v>4</v>
      </c>
      <c r="E6" s="36">
        <v>5</v>
      </c>
      <c r="F6" s="36">
        <v>6</v>
      </c>
      <c r="G6" s="36">
        <v>7</v>
      </c>
      <c r="H6" s="74">
        <v>8</v>
      </c>
      <c r="I6" s="36">
        <v>9</v>
      </c>
      <c r="J6" s="36">
        <v>10</v>
      </c>
      <c r="K6" s="36">
        <v>11</v>
      </c>
      <c r="L6" s="45">
        <v>12</v>
      </c>
      <c r="M6" s="45">
        <v>13</v>
      </c>
      <c r="N6" s="45">
        <v>14</v>
      </c>
    </row>
    <row r="7" ht="27" customHeight="1" spans="1:14">
      <c r="A7" s="37" t="s">
        <v>70</v>
      </c>
      <c r="B7" s="38">
        <v>35000000</v>
      </c>
      <c r="C7" s="38">
        <v>35000000</v>
      </c>
      <c r="D7" s="38"/>
      <c r="E7" s="38">
        <v>4250000</v>
      </c>
      <c r="F7" s="38">
        <v>4750000</v>
      </c>
      <c r="G7" s="38">
        <v>4750000</v>
      </c>
      <c r="H7" s="38">
        <v>4250000</v>
      </c>
      <c r="I7" s="38">
        <v>4250000</v>
      </c>
      <c r="J7" s="38">
        <v>4250000</v>
      </c>
      <c r="K7" s="38">
        <v>4250000</v>
      </c>
      <c r="L7" s="38">
        <v>4250000</v>
      </c>
      <c r="M7" s="38"/>
      <c r="N7" s="38"/>
    </row>
    <row r="8" ht="27" customHeight="1" spans="1:14">
      <c r="A8" s="235" t="s">
        <v>453</v>
      </c>
      <c r="B8" s="38">
        <v>20000000</v>
      </c>
      <c r="C8" s="38">
        <v>20000000</v>
      </c>
      <c r="D8" s="38"/>
      <c r="E8" s="38">
        <v>2500000</v>
      </c>
      <c r="F8" s="38">
        <v>2500000</v>
      </c>
      <c r="G8" s="38">
        <v>2500000</v>
      </c>
      <c r="H8" s="38">
        <v>2500000</v>
      </c>
      <c r="I8" s="38">
        <v>2500000</v>
      </c>
      <c r="J8" s="38">
        <v>2500000</v>
      </c>
      <c r="K8" s="38">
        <v>2500000</v>
      </c>
      <c r="L8" s="38">
        <v>2500000</v>
      </c>
      <c r="M8" s="38"/>
      <c r="N8" s="38"/>
    </row>
    <row r="9" ht="27" customHeight="1" spans="1:14">
      <c r="A9" s="235" t="s">
        <v>454</v>
      </c>
      <c r="B9" s="38">
        <v>12000000</v>
      </c>
      <c r="C9" s="38">
        <v>12000000</v>
      </c>
      <c r="D9" s="38"/>
      <c r="E9" s="38">
        <v>1500000</v>
      </c>
      <c r="F9" s="38">
        <v>1500000</v>
      </c>
      <c r="G9" s="38">
        <v>1500000</v>
      </c>
      <c r="H9" s="38">
        <v>1500000</v>
      </c>
      <c r="I9" s="38">
        <v>1500000</v>
      </c>
      <c r="J9" s="38">
        <v>1500000</v>
      </c>
      <c r="K9" s="38">
        <v>1500000</v>
      </c>
      <c r="L9" s="38">
        <v>1500000</v>
      </c>
      <c r="M9" s="38"/>
      <c r="N9" s="38"/>
    </row>
    <row r="10" ht="27" customHeight="1" spans="1:14">
      <c r="A10" s="235" t="s">
        <v>455</v>
      </c>
      <c r="B10" s="38">
        <v>1000000</v>
      </c>
      <c r="C10" s="38">
        <v>1000000</v>
      </c>
      <c r="D10" s="38"/>
      <c r="E10" s="38"/>
      <c r="F10" s="38">
        <v>500000</v>
      </c>
      <c r="G10" s="38">
        <v>500000</v>
      </c>
      <c r="H10" s="38"/>
      <c r="I10" s="38"/>
      <c r="J10" s="38"/>
      <c r="K10" s="38"/>
      <c r="L10" s="38"/>
      <c r="M10" s="38"/>
      <c r="N10" s="38"/>
    </row>
    <row r="11" ht="27" customHeight="1" spans="1:14">
      <c r="A11" s="235" t="s">
        <v>456</v>
      </c>
      <c r="B11" s="38">
        <v>800000</v>
      </c>
      <c r="C11" s="38">
        <v>800000</v>
      </c>
      <c r="D11" s="38"/>
      <c r="E11" s="38">
        <v>100000</v>
      </c>
      <c r="F11" s="38">
        <v>100000</v>
      </c>
      <c r="G11" s="38">
        <v>100000</v>
      </c>
      <c r="H11" s="38">
        <v>100000</v>
      </c>
      <c r="I11" s="38">
        <v>100000</v>
      </c>
      <c r="J11" s="38">
        <v>100000</v>
      </c>
      <c r="K11" s="38">
        <v>100000</v>
      </c>
      <c r="L11" s="38">
        <v>100000</v>
      </c>
      <c r="M11" s="38"/>
      <c r="N11" s="38"/>
    </row>
    <row r="12" ht="27" customHeight="1" spans="1:14">
      <c r="A12" s="235" t="s">
        <v>457</v>
      </c>
      <c r="B12" s="38">
        <v>1200000</v>
      </c>
      <c r="C12" s="38">
        <v>1200000</v>
      </c>
      <c r="D12" s="38"/>
      <c r="E12" s="38">
        <v>150000</v>
      </c>
      <c r="F12" s="38">
        <v>150000</v>
      </c>
      <c r="G12" s="38">
        <v>150000</v>
      </c>
      <c r="H12" s="38">
        <v>150000</v>
      </c>
      <c r="I12" s="38">
        <v>150000</v>
      </c>
      <c r="J12" s="38">
        <v>150000</v>
      </c>
      <c r="K12" s="38">
        <v>150000</v>
      </c>
      <c r="L12" s="38">
        <v>150000</v>
      </c>
      <c r="M12" s="38"/>
      <c r="N12" s="38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57638888888889" right="0.357638888888889" top="0.605555555555556" bottom="0.409027777777778" header="0.5" footer="0.5"/>
  <pageSetup paperSize="9" scale="7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J21"/>
  <sheetViews>
    <sheetView showZeros="0" workbookViewId="0">
      <selection activeCell="C34" sqref="C34"/>
    </sheetView>
  </sheetViews>
  <sheetFormatPr defaultColWidth="9.14285714285714" defaultRowHeight="12" customHeight="1"/>
  <cols>
    <col min="1" max="1" width="23.7142857142857" customWidth="1"/>
    <col min="2" max="2" width="37.4285714285714" customWidth="1"/>
    <col min="3" max="3" width="13.5714285714286" customWidth="1"/>
    <col min="4" max="4" width="16" customWidth="1"/>
    <col min="5" max="5" width="38.1428571428571" customWidth="1"/>
    <col min="6" max="6" width="11.2857142857143" customWidth="1"/>
    <col min="7" max="7" width="7.14285714285714" customWidth="1"/>
    <col min="8" max="8" width="9" customWidth="1"/>
    <col min="9" max="9" width="13.4190476190476" customWidth="1"/>
    <col min="10" max="10" width="41.1428571428571" customWidth="1"/>
  </cols>
  <sheetData>
    <row r="1" ht="19.5" customHeight="1" spans="10:10">
      <c r="J1" s="40" t="s">
        <v>458</v>
      </c>
    </row>
    <row r="2" ht="36" customHeight="1" spans="1:10">
      <c r="A2" s="28" t="str">
        <f>"2025"&amp;"年市对下转移支付绩效目标表"</f>
        <v>2025年市对下转移支付绩效目标表</v>
      </c>
      <c r="B2" s="29"/>
      <c r="C2" s="29"/>
      <c r="D2" s="29"/>
      <c r="E2" s="29"/>
      <c r="F2" s="56"/>
      <c r="G2" s="29"/>
      <c r="H2" s="56"/>
      <c r="I2" s="56"/>
      <c r="J2" s="29"/>
    </row>
    <row r="3" ht="18.75" customHeight="1" spans="1:8">
      <c r="A3" s="57" t="str">
        <f>"单位名称："&amp;"中国共产党临沧市纪律检查委员会"</f>
        <v>单位名称：中国共产党临沧市纪律检查委员会</v>
      </c>
      <c r="B3" s="58"/>
      <c r="C3" s="58"/>
      <c r="D3" s="58"/>
      <c r="E3" s="58"/>
      <c r="F3" s="59"/>
      <c r="G3" s="58"/>
      <c r="H3" s="59"/>
    </row>
    <row r="4" ht="35" customHeight="1" spans="1:10">
      <c r="A4" s="50" t="s">
        <v>350</v>
      </c>
      <c r="B4" s="50" t="s">
        <v>351</v>
      </c>
      <c r="C4" s="50" t="s">
        <v>352</v>
      </c>
      <c r="D4" s="50" t="s">
        <v>353</v>
      </c>
      <c r="E4" s="50" t="s">
        <v>354</v>
      </c>
      <c r="F4" s="60" t="s">
        <v>355</v>
      </c>
      <c r="G4" s="50" t="s">
        <v>356</v>
      </c>
      <c r="H4" s="60" t="s">
        <v>357</v>
      </c>
      <c r="I4" s="60" t="s">
        <v>358</v>
      </c>
      <c r="J4" s="50" t="s">
        <v>359</v>
      </c>
    </row>
    <row r="5" ht="18.75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2">
        <v>6</v>
      </c>
      <c r="G5" s="61">
        <v>7</v>
      </c>
      <c r="H5" s="62">
        <v>8</v>
      </c>
      <c r="I5" s="62">
        <v>9</v>
      </c>
      <c r="J5" s="61">
        <v>10</v>
      </c>
    </row>
    <row r="6" ht="38" customHeight="1" spans="1:10">
      <c r="A6" s="63" t="s">
        <v>70</v>
      </c>
      <c r="B6" s="52"/>
      <c r="C6" s="52"/>
      <c r="D6" s="52"/>
      <c r="E6" s="54"/>
      <c r="F6" s="64"/>
      <c r="G6" s="54"/>
      <c r="H6" s="64"/>
      <c r="I6" s="64"/>
      <c r="J6" s="54"/>
    </row>
    <row r="7" ht="26" customHeight="1" spans="1:10">
      <c r="A7" s="236" t="s">
        <v>455</v>
      </c>
      <c r="B7" s="63" t="s">
        <v>455</v>
      </c>
      <c r="C7" s="63" t="s">
        <v>361</v>
      </c>
      <c r="D7" s="63" t="s">
        <v>362</v>
      </c>
      <c r="E7" s="63" t="s">
        <v>455</v>
      </c>
      <c r="F7" s="66" t="s">
        <v>375</v>
      </c>
      <c r="G7" s="63" t="s">
        <v>365</v>
      </c>
      <c r="H7" s="63" t="s">
        <v>366</v>
      </c>
      <c r="I7" s="63" t="s">
        <v>367</v>
      </c>
      <c r="J7" s="63" t="s">
        <v>455</v>
      </c>
    </row>
    <row r="8" ht="26" customHeight="1" spans="1:10">
      <c r="A8" s="236" t="s">
        <v>455</v>
      </c>
      <c r="B8" s="63" t="s">
        <v>455</v>
      </c>
      <c r="C8" s="63" t="s">
        <v>369</v>
      </c>
      <c r="D8" s="63" t="s">
        <v>370</v>
      </c>
      <c r="E8" s="63" t="s">
        <v>455</v>
      </c>
      <c r="F8" s="66" t="s">
        <v>375</v>
      </c>
      <c r="G8" s="63" t="s">
        <v>365</v>
      </c>
      <c r="H8" s="63" t="s">
        <v>366</v>
      </c>
      <c r="I8" s="63" t="s">
        <v>367</v>
      </c>
      <c r="J8" s="63" t="s">
        <v>455</v>
      </c>
    </row>
    <row r="9" ht="26" customHeight="1" spans="1:10">
      <c r="A9" s="236" t="s">
        <v>455</v>
      </c>
      <c r="B9" s="63" t="s">
        <v>455</v>
      </c>
      <c r="C9" s="63" t="s">
        <v>371</v>
      </c>
      <c r="D9" s="63" t="s">
        <v>372</v>
      </c>
      <c r="E9" s="63" t="s">
        <v>455</v>
      </c>
      <c r="F9" s="66" t="s">
        <v>375</v>
      </c>
      <c r="G9" s="63" t="s">
        <v>365</v>
      </c>
      <c r="H9" s="63" t="s">
        <v>366</v>
      </c>
      <c r="I9" s="63" t="s">
        <v>367</v>
      </c>
      <c r="J9" s="63" t="s">
        <v>455</v>
      </c>
    </row>
    <row r="10" ht="26" customHeight="1" spans="1:10">
      <c r="A10" s="236" t="s">
        <v>456</v>
      </c>
      <c r="B10" s="63" t="s">
        <v>459</v>
      </c>
      <c r="C10" s="63" t="s">
        <v>361</v>
      </c>
      <c r="D10" s="63" t="s">
        <v>362</v>
      </c>
      <c r="E10" s="63" t="s">
        <v>459</v>
      </c>
      <c r="F10" s="66" t="s">
        <v>375</v>
      </c>
      <c r="G10" s="63" t="s">
        <v>376</v>
      </c>
      <c r="H10" s="63" t="s">
        <v>366</v>
      </c>
      <c r="I10" s="63" t="s">
        <v>367</v>
      </c>
      <c r="J10" s="63" t="s">
        <v>459</v>
      </c>
    </row>
    <row r="11" ht="26" customHeight="1" spans="1:10">
      <c r="A11" s="236" t="s">
        <v>456</v>
      </c>
      <c r="B11" s="63" t="s">
        <v>459</v>
      </c>
      <c r="C11" s="63" t="s">
        <v>369</v>
      </c>
      <c r="D11" s="63" t="s">
        <v>370</v>
      </c>
      <c r="E11" s="63" t="s">
        <v>459</v>
      </c>
      <c r="F11" s="66" t="s">
        <v>375</v>
      </c>
      <c r="G11" s="63" t="s">
        <v>376</v>
      </c>
      <c r="H11" s="63" t="s">
        <v>366</v>
      </c>
      <c r="I11" s="63" t="s">
        <v>367</v>
      </c>
      <c r="J11" s="63" t="s">
        <v>459</v>
      </c>
    </row>
    <row r="12" ht="26" customHeight="1" spans="1:10">
      <c r="A12" s="236" t="s">
        <v>456</v>
      </c>
      <c r="B12" s="63" t="s">
        <v>459</v>
      </c>
      <c r="C12" s="63" t="s">
        <v>371</v>
      </c>
      <c r="D12" s="63" t="s">
        <v>372</v>
      </c>
      <c r="E12" s="63" t="s">
        <v>459</v>
      </c>
      <c r="F12" s="66" t="s">
        <v>375</v>
      </c>
      <c r="G12" s="63" t="s">
        <v>376</v>
      </c>
      <c r="H12" s="63" t="s">
        <v>366</v>
      </c>
      <c r="I12" s="63" t="s">
        <v>367</v>
      </c>
      <c r="J12" s="63" t="s">
        <v>459</v>
      </c>
    </row>
    <row r="13" ht="26" customHeight="1" spans="1:10">
      <c r="A13" s="236" t="s">
        <v>453</v>
      </c>
      <c r="B13" s="63" t="s">
        <v>460</v>
      </c>
      <c r="C13" s="63" t="s">
        <v>361</v>
      </c>
      <c r="D13" s="63" t="s">
        <v>362</v>
      </c>
      <c r="E13" s="63" t="s">
        <v>460</v>
      </c>
      <c r="F13" s="66" t="s">
        <v>364</v>
      </c>
      <c r="G13" s="63" t="s">
        <v>365</v>
      </c>
      <c r="H13" s="63" t="s">
        <v>366</v>
      </c>
      <c r="I13" s="63" t="s">
        <v>367</v>
      </c>
      <c r="J13" s="63" t="s">
        <v>460</v>
      </c>
    </row>
    <row r="14" ht="26" customHeight="1" spans="1:10">
      <c r="A14" s="236" t="s">
        <v>453</v>
      </c>
      <c r="B14" s="63" t="s">
        <v>460</v>
      </c>
      <c r="C14" s="63" t="s">
        <v>369</v>
      </c>
      <c r="D14" s="63" t="s">
        <v>370</v>
      </c>
      <c r="E14" s="63" t="s">
        <v>460</v>
      </c>
      <c r="F14" s="66" t="s">
        <v>364</v>
      </c>
      <c r="G14" s="63" t="s">
        <v>365</v>
      </c>
      <c r="H14" s="63" t="s">
        <v>366</v>
      </c>
      <c r="I14" s="63" t="s">
        <v>367</v>
      </c>
      <c r="J14" s="63" t="s">
        <v>460</v>
      </c>
    </row>
    <row r="15" ht="26" customHeight="1" spans="1:10">
      <c r="A15" s="236" t="s">
        <v>453</v>
      </c>
      <c r="B15" s="63" t="s">
        <v>460</v>
      </c>
      <c r="C15" s="63" t="s">
        <v>371</v>
      </c>
      <c r="D15" s="63" t="s">
        <v>372</v>
      </c>
      <c r="E15" s="63" t="s">
        <v>460</v>
      </c>
      <c r="F15" s="66" t="s">
        <v>364</v>
      </c>
      <c r="G15" s="63" t="s">
        <v>365</v>
      </c>
      <c r="H15" s="63" t="s">
        <v>366</v>
      </c>
      <c r="I15" s="63" t="s">
        <v>367</v>
      </c>
      <c r="J15" s="63" t="s">
        <v>460</v>
      </c>
    </row>
    <row r="16" ht="26" customHeight="1" spans="1:10">
      <c r="A16" s="236" t="s">
        <v>457</v>
      </c>
      <c r="B16" s="63" t="s">
        <v>457</v>
      </c>
      <c r="C16" s="63" t="s">
        <v>361</v>
      </c>
      <c r="D16" s="63" t="s">
        <v>362</v>
      </c>
      <c r="E16" s="63" t="s">
        <v>457</v>
      </c>
      <c r="F16" s="66" t="s">
        <v>375</v>
      </c>
      <c r="G16" s="63" t="s">
        <v>376</v>
      </c>
      <c r="H16" s="63" t="s">
        <v>366</v>
      </c>
      <c r="I16" s="63" t="s">
        <v>367</v>
      </c>
      <c r="J16" s="63" t="s">
        <v>457</v>
      </c>
    </row>
    <row r="17" ht="26" customHeight="1" spans="1:10">
      <c r="A17" s="236" t="s">
        <v>457</v>
      </c>
      <c r="B17" s="63" t="s">
        <v>457</v>
      </c>
      <c r="C17" s="63" t="s">
        <v>369</v>
      </c>
      <c r="D17" s="63" t="s">
        <v>370</v>
      </c>
      <c r="E17" s="63" t="s">
        <v>457</v>
      </c>
      <c r="F17" s="66" t="s">
        <v>375</v>
      </c>
      <c r="G17" s="63" t="s">
        <v>376</v>
      </c>
      <c r="H17" s="63" t="s">
        <v>366</v>
      </c>
      <c r="I17" s="63" t="s">
        <v>367</v>
      </c>
      <c r="J17" s="63" t="s">
        <v>457</v>
      </c>
    </row>
    <row r="18" ht="26" customHeight="1" spans="1:10">
      <c r="A18" s="236" t="s">
        <v>457</v>
      </c>
      <c r="B18" s="63" t="s">
        <v>457</v>
      </c>
      <c r="C18" s="63" t="s">
        <v>371</v>
      </c>
      <c r="D18" s="63" t="s">
        <v>372</v>
      </c>
      <c r="E18" s="63" t="s">
        <v>457</v>
      </c>
      <c r="F18" s="66" t="s">
        <v>375</v>
      </c>
      <c r="G18" s="63" t="s">
        <v>376</v>
      </c>
      <c r="H18" s="63" t="s">
        <v>366</v>
      </c>
      <c r="I18" s="63" t="s">
        <v>367</v>
      </c>
      <c r="J18" s="63" t="s">
        <v>457</v>
      </c>
    </row>
    <row r="19" ht="26" customHeight="1" spans="1:10">
      <c r="A19" s="236" t="s">
        <v>454</v>
      </c>
      <c r="B19" s="63" t="s">
        <v>461</v>
      </c>
      <c r="C19" s="63" t="s">
        <v>361</v>
      </c>
      <c r="D19" s="63" t="s">
        <v>362</v>
      </c>
      <c r="E19" s="63" t="s">
        <v>461</v>
      </c>
      <c r="F19" s="66" t="s">
        <v>375</v>
      </c>
      <c r="G19" s="63" t="s">
        <v>365</v>
      </c>
      <c r="H19" s="63" t="s">
        <v>366</v>
      </c>
      <c r="I19" s="63" t="s">
        <v>367</v>
      </c>
      <c r="J19" s="63" t="s">
        <v>461</v>
      </c>
    </row>
    <row r="20" ht="26" customHeight="1" spans="1:10">
      <c r="A20" s="236" t="s">
        <v>454</v>
      </c>
      <c r="B20" s="63" t="s">
        <v>461</v>
      </c>
      <c r="C20" s="63" t="s">
        <v>369</v>
      </c>
      <c r="D20" s="63" t="s">
        <v>370</v>
      </c>
      <c r="E20" s="63" t="s">
        <v>461</v>
      </c>
      <c r="F20" s="66" t="s">
        <v>375</v>
      </c>
      <c r="G20" s="63" t="s">
        <v>365</v>
      </c>
      <c r="H20" s="63" t="s">
        <v>366</v>
      </c>
      <c r="I20" s="63" t="s">
        <v>367</v>
      </c>
      <c r="J20" s="63" t="s">
        <v>461</v>
      </c>
    </row>
    <row r="21" ht="26" customHeight="1" spans="1:10">
      <c r="A21" s="236" t="s">
        <v>454</v>
      </c>
      <c r="B21" s="63" t="s">
        <v>461</v>
      </c>
      <c r="C21" s="63" t="s">
        <v>371</v>
      </c>
      <c r="D21" s="63" t="s">
        <v>372</v>
      </c>
      <c r="E21" s="63" t="s">
        <v>461</v>
      </c>
      <c r="F21" s="66" t="s">
        <v>375</v>
      </c>
      <c r="G21" s="63" t="s">
        <v>365</v>
      </c>
      <c r="H21" s="63" t="s">
        <v>366</v>
      </c>
      <c r="I21" s="63" t="s">
        <v>367</v>
      </c>
      <c r="J21" s="63" t="s">
        <v>461</v>
      </c>
    </row>
  </sheetData>
  <mergeCells count="12">
    <mergeCell ref="A2:J2"/>
    <mergeCell ref="A3:H3"/>
    <mergeCell ref="A7:A9"/>
    <mergeCell ref="A10:A12"/>
    <mergeCell ref="A13:A15"/>
    <mergeCell ref="A16:A18"/>
    <mergeCell ref="A19:A21"/>
    <mergeCell ref="B7:B9"/>
    <mergeCell ref="B10:B12"/>
    <mergeCell ref="B13:B15"/>
    <mergeCell ref="B16:B18"/>
    <mergeCell ref="B19:B21"/>
  </mergeCells>
  <printOptions horizontalCentered="1"/>
  <pageMargins left="0.357638888888889" right="0.357638888888889" top="0.605555555555556" bottom="0.409027777777778" header="0.5" footer="0.5"/>
  <pageSetup paperSize="9" scale="7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D35" sqref="D3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16.2857142857143" customWidth="1"/>
    <col min="7" max="7" width="17.4285714285714" customWidth="1"/>
    <col min="8" max="8" width="13.4285714285714" customWidth="1"/>
  </cols>
  <sheetData>
    <row r="1" ht="14.25" customHeight="1" spans="8:8">
      <c r="H1" s="46" t="s">
        <v>462</v>
      </c>
    </row>
    <row r="2" ht="34.5" customHeight="1" spans="1:8">
      <c r="A2" s="5" t="str">
        <f>"2025"&amp;"年新增资产配置表"</f>
        <v>2025年新增资产配置表</v>
      </c>
      <c r="B2" s="29"/>
      <c r="C2" s="29"/>
      <c r="D2" s="29"/>
      <c r="E2" s="29"/>
      <c r="F2" s="29"/>
      <c r="G2" s="29"/>
      <c r="H2" s="29"/>
    </row>
    <row r="3" ht="19.5" customHeight="1" spans="1:8">
      <c r="A3" s="47" t="str">
        <f>"单位名称："&amp;"中国共产党临沧市纪律检查委员会"</f>
        <v>单位名称：中国共产党临沧市纪律检查委员会</v>
      </c>
      <c r="B3" s="31"/>
      <c r="C3" s="48"/>
      <c r="H3" s="49" t="s">
        <v>183</v>
      </c>
    </row>
    <row r="4" ht="18.75" customHeight="1" spans="1:8">
      <c r="A4" s="11" t="s">
        <v>196</v>
      </c>
      <c r="B4" s="11" t="s">
        <v>463</v>
      </c>
      <c r="C4" s="11" t="s">
        <v>464</v>
      </c>
      <c r="D4" s="11" t="s">
        <v>465</v>
      </c>
      <c r="E4" s="11" t="s">
        <v>466</v>
      </c>
      <c r="F4" s="12" t="s">
        <v>467</v>
      </c>
      <c r="G4" s="13"/>
      <c r="H4" s="14"/>
    </row>
    <row r="5" ht="18.75" customHeight="1" spans="1:8">
      <c r="A5" s="18"/>
      <c r="B5" s="18"/>
      <c r="C5" s="18"/>
      <c r="D5" s="18"/>
      <c r="E5" s="18"/>
      <c r="F5" s="50" t="s">
        <v>422</v>
      </c>
      <c r="G5" s="50" t="s">
        <v>468</v>
      </c>
      <c r="H5" s="50" t="s">
        <v>469</v>
      </c>
    </row>
    <row r="6" ht="18.75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1">
        <v>7</v>
      </c>
      <c r="H6" s="50">
        <v>8</v>
      </c>
    </row>
    <row r="7" ht="18.75" customHeight="1" spans="1:8">
      <c r="A7" s="52"/>
      <c r="B7" s="52"/>
      <c r="C7" s="52"/>
      <c r="D7" s="52"/>
      <c r="E7" s="52"/>
      <c r="F7" s="53"/>
      <c r="G7" s="38"/>
      <c r="H7" s="38"/>
    </row>
    <row r="8" ht="18.75" customHeight="1" spans="1:8">
      <c r="A8" s="54" t="s">
        <v>55</v>
      </c>
      <c r="B8" s="55"/>
      <c r="C8" s="55"/>
      <c r="D8" s="55"/>
      <c r="E8" s="55"/>
      <c r="F8" s="53"/>
      <c r="G8" s="38"/>
      <c r="H8" s="38"/>
    </row>
    <row r="9" customHeight="1" spans="1:1">
      <c r="A9" t="s">
        <v>470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rintOptions horizontalCentered="1"/>
  <pageMargins left="0.357638888888889" right="0.357638888888889" top="0.605555555555556" bottom="0.409027777777778" header="0.5" footer="0.5"/>
  <pageSetup paperSize="9" scale="9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K11"/>
  <sheetViews>
    <sheetView showZeros="0" workbookViewId="0">
      <selection activeCell="E15" sqref="E15"/>
    </sheetView>
  </sheetViews>
  <sheetFormatPr defaultColWidth="9.14285714285714" defaultRowHeight="14.25" customHeight="1"/>
  <cols>
    <col min="1" max="1" width="13.4190476190476" customWidth="1"/>
    <col min="2" max="2" width="14" customWidth="1"/>
    <col min="3" max="3" width="23.847619047619" customWidth="1"/>
    <col min="4" max="4" width="11.1428571428571" customWidth="1"/>
    <col min="5" max="5" width="20.8571428571429" customWidth="1"/>
    <col min="6" max="6" width="9.84761904761905" customWidth="1"/>
    <col min="7" max="7" width="17.7142857142857" customWidth="1"/>
    <col min="8" max="8" width="8.71428571428571" customWidth="1"/>
    <col min="9" max="11" width="15.4190476190476" customWidth="1"/>
  </cols>
  <sheetData>
    <row r="1" ht="19.5" customHeight="1" spans="4:11">
      <c r="D1" s="26"/>
      <c r="E1" s="26"/>
      <c r="F1" s="26"/>
      <c r="G1" s="26"/>
      <c r="H1" s="27"/>
      <c r="I1" s="27"/>
      <c r="J1" s="27"/>
      <c r="K1" s="40" t="s">
        <v>471</v>
      </c>
    </row>
    <row r="2" ht="42.75" customHeight="1" spans="1:11">
      <c r="A2" s="28" t="str">
        <f>"2025"&amp;"年转移支付补助项目支出预算表"</f>
        <v>2025年转移支付补助项目支出预算表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8.75" customHeight="1" spans="1:11">
      <c r="A3" s="30" t="str">
        <f>"单位名称："&amp;"中国共产党临沧市纪律检查委员会"</f>
        <v>单位名称：中国共产党临沧市纪律检查委员会</v>
      </c>
      <c r="B3" s="31"/>
      <c r="C3" s="31"/>
      <c r="D3" s="31"/>
      <c r="E3" s="31"/>
      <c r="F3" s="31"/>
      <c r="G3" s="31"/>
      <c r="H3" s="32"/>
      <c r="I3" s="32"/>
      <c r="J3" s="32"/>
      <c r="K3" s="41" t="s">
        <v>183</v>
      </c>
    </row>
    <row r="4" ht="18.75" customHeight="1" spans="1:11">
      <c r="A4" s="10" t="s">
        <v>285</v>
      </c>
      <c r="B4" s="10" t="s">
        <v>198</v>
      </c>
      <c r="C4" s="10" t="s">
        <v>286</v>
      </c>
      <c r="D4" s="11" t="s">
        <v>199</v>
      </c>
      <c r="E4" s="11" t="s">
        <v>200</v>
      </c>
      <c r="F4" s="11" t="s">
        <v>287</v>
      </c>
      <c r="G4" s="11" t="s">
        <v>288</v>
      </c>
      <c r="H4" s="33" t="s">
        <v>55</v>
      </c>
      <c r="I4" s="42" t="s">
        <v>472</v>
      </c>
      <c r="J4" s="43"/>
      <c r="K4" s="44"/>
    </row>
    <row r="5" ht="18.75" customHeight="1" spans="1:11">
      <c r="A5" s="15"/>
      <c r="B5" s="15"/>
      <c r="C5" s="15"/>
      <c r="D5" s="16"/>
      <c r="E5" s="16"/>
      <c r="F5" s="16"/>
      <c r="G5" s="16"/>
      <c r="H5" s="34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5"/>
      <c r="I6" s="18" t="s">
        <v>57</v>
      </c>
      <c r="J6" s="18"/>
      <c r="K6" s="18"/>
    </row>
    <row r="7" ht="18.75" customHeight="1" spans="1:11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45">
        <v>10</v>
      </c>
      <c r="K7" s="45">
        <v>11</v>
      </c>
    </row>
    <row r="8" ht="18.75" customHeight="1" spans="1:11">
      <c r="A8" s="37"/>
      <c r="B8" s="21"/>
      <c r="C8" s="37"/>
      <c r="D8" s="37"/>
      <c r="E8" s="37"/>
      <c r="F8" s="37"/>
      <c r="G8" s="37"/>
      <c r="H8" s="38"/>
      <c r="I8" s="38"/>
      <c r="J8" s="38"/>
      <c r="K8" s="38"/>
    </row>
    <row r="9" ht="18.75" customHeight="1" spans="1:11">
      <c r="A9" s="21"/>
      <c r="B9" s="21"/>
      <c r="C9" s="21"/>
      <c r="D9" s="21"/>
      <c r="E9" s="21"/>
      <c r="F9" s="21"/>
      <c r="G9" s="21"/>
      <c r="H9" s="38"/>
      <c r="I9" s="38"/>
      <c r="J9" s="38"/>
      <c r="K9" s="38"/>
    </row>
    <row r="10" ht="18.75" customHeight="1" spans="1:11">
      <c r="A10" s="39" t="s">
        <v>55</v>
      </c>
      <c r="B10" s="39"/>
      <c r="C10" s="39"/>
      <c r="D10" s="39"/>
      <c r="E10" s="39"/>
      <c r="F10" s="39"/>
      <c r="G10" s="39"/>
      <c r="H10" s="38"/>
      <c r="I10" s="38"/>
      <c r="J10" s="38"/>
      <c r="K10" s="38"/>
    </row>
    <row r="11" customHeight="1" spans="1:1">
      <c r="A11" t="s">
        <v>473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57638888888889" right="0.357638888888889" top="0.605555555555556" bottom="0.409027777777778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32"/>
  <sheetViews>
    <sheetView showZeros="0" workbookViewId="0">
      <selection activeCell="I21" sqref="I21"/>
    </sheetView>
  </sheetViews>
  <sheetFormatPr defaultColWidth="9.14285714285714" defaultRowHeight="14.25" customHeight="1" outlineLevelCol="6"/>
  <cols>
    <col min="1" max="1" width="21" customWidth="1"/>
    <col min="2" max="2" width="22.7142857142857" customWidth="1"/>
    <col min="3" max="3" width="58.1428571428571" customWidth="1"/>
    <col min="4" max="4" width="16.3047619047619" customWidth="1"/>
    <col min="5" max="5" width="17" customWidth="1"/>
    <col min="6" max="6" width="22" customWidth="1"/>
    <col min="7" max="7" width="20.1428571428571" customWidth="1"/>
  </cols>
  <sheetData>
    <row r="1" ht="18.75" customHeight="1" spans="1:7">
      <c r="A1" s="1"/>
      <c r="B1" s="1"/>
      <c r="C1" s="1"/>
      <c r="D1" s="2"/>
      <c r="E1" s="3"/>
      <c r="F1" s="3"/>
      <c r="G1" s="4" t="s">
        <v>474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"单位名称："&amp;"中国共产党临沧市纪律检查委员会"</f>
        <v>单位名称：中国共产党临沧市纪律检查委员会</v>
      </c>
      <c r="B3" s="8"/>
      <c r="C3" s="8"/>
      <c r="D3" s="8"/>
      <c r="E3" s="9"/>
      <c r="F3" s="9"/>
      <c r="G3" s="4" t="s">
        <v>183</v>
      </c>
    </row>
    <row r="4" ht="18.75" customHeight="1" spans="1:7">
      <c r="A4" s="10" t="s">
        <v>286</v>
      </c>
      <c r="B4" s="10" t="s">
        <v>285</v>
      </c>
      <c r="C4" s="10" t="s">
        <v>198</v>
      </c>
      <c r="D4" s="11" t="s">
        <v>475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0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7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37" customHeight="1" spans="1:7">
      <c r="A8" s="21" t="s">
        <v>70</v>
      </c>
      <c r="B8" s="21"/>
      <c r="C8" s="21"/>
      <c r="D8" s="22"/>
      <c r="E8" s="23">
        <v>129710000</v>
      </c>
      <c r="F8" s="23"/>
      <c r="G8" s="23"/>
    </row>
    <row r="9" ht="18.75" customHeight="1" spans="1:7">
      <c r="A9" s="21"/>
      <c r="B9" s="21" t="s">
        <v>476</v>
      </c>
      <c r="C9" s="21" t="s">
        <v>321</v>
      </c>
      <c r="D9" s="22" t="s">
        <v>477</v>
      </c>
      <c r="E9" s="23">
        <v>2090000</v>
      </c>
      <c r="F9" s="23"/>
      <c r="G9" s="23"/>
    </row>
    <row r="10" ht="18.75" customHeight="1" spans="1:7">
      <c r="A10" s="24"/>
      <c r="B10" s="21" t="s">
        <v>476</v>
      </c>
      <c r="C10" s="21" t="s">
        <v>319</v>
      </c>
      <c r="D10" s="22" t="s">
        <v>477</v>
      </c>
      <c r="E10" s="23">
        <v>200000</v>
      </c>
      <c r="F10" s="23"/>
      <c r="G10" s="23"/>
    </row>
    <row r="11" ht="18.75" customHeight="1" spans="1:7">
      <c r="A11" s="24"/>
      <c r="B11" s="21" t="s">
        <v>476</v>
      </c>
      <c r="C11" s="21" t="s">
        <v>329</v>
      </c>
      <c r="D11" s="22" t="s">
        <v>477</v>
      </c>
      <c r="E11" s="23">
        <v>2600000</v>
      </c>
      <c r="F11" s="23"/>
      <c r="G11" s="23"/>
    </row>
    <row r="12" ht="18.75" customHeight="1" spans="1:7">
      <c r="A12" s="24"/>
      <c r="B12" s="21" t="s">
        <v>476</v>
      </c>
      <c r="C12" s="21" t="s">
        <v>296</v>
      </c>
      <c r="D12" s="22" t="s">
        <v>477</v>
      </c>
      <c r="E12" s="23">
        <v>5300000</v>
      </c>
      <c r="F12" s="23"/>
      <c r="G12" s="23"/>
    </row>
    <row r="13" ht="18.75" customHeight="1" spans="1:7">
      <c r="A13" s="24"/>
      <c r="B13" s="21" t="s">
        <v>476</v>
      </c>
      <c r="C13" s="21" t="s">
        <v>300</v>
      </c>
      <c r="D13" s="22" t="s">
        <v>477</v>
      </c>
      <c r="E13" s="23">
        <v>250000</v>
      </c>
      <c r="F13" s="23"/>
      <c r="G13" s="23"/>
    </row>
    <row r="14" ht="18.75" customHeight="1" spans="1:7">
      <c r="A14" s="24"/>
      <c r="B14" s="21" t="s">
        <v>476</v>
      </c>
      <c r="C14" s="21" t="s">
        <v>309</v>
      </c>
      <c r="D14" s="22" t="s">
        <v>477</v>
      </c>
      <c r="E14" s="23">
        <v>38000000</v>
      </c>
      <c r="F14" s="23"/>
      <c r="G14" s="23"/>
    </row>
    <row r="15" ht="18.75" customHeight="1" spans="1:7">
      <c r="A15" s="24"/>
      <c r="B15" s="21" t="s">
        <v>476</v>
      </c>
      <c r="C15" s="21" t="s">
        <v>315</v>
      </c>
      <c r="D15" s="22" t="s">
        <v>477</v>
      </c>
      <c r="E15" s="23">
        <v>1800000</v>
      </c>
      <c r="F15" s="23"/>
      <c r="G15" s="23"/>
    </row>
    <row r="16" ht="18.75" customHeight="1" spans="1:7">
      <c r="A16" s="24"/>
      <c r="B16" s="21" t="s">
        <v>476</v>
      </c>
      <c r="C16" s="21" t="s">
        <v>298</v>
      </c>
      <c r="D16" s="22" t="s">
        <v>477</v>
      </c>
      <c r="E16" s="23">
        <v>300000</v>
      </c>
      <c r="F16" s="23"/>
      <c r="G16" s="23"/>
    </row>
    <row r="17" ht="18.75" customHeight="1" spans="1:7">
      <c r="A17" s="24"/>
      <c r="B17" s="21" t="s">
        <v>476</v>
      </c>
      <c r="C17" s="21" t="s">
        <v>302</v>
      </c>
      <c r="D17" s="22" t="s">
        <v>477</v>
      </c>
      <c r="E17" s="23">
        <v>200000</v>
      </c>
      <c r="F17" s="23"/>
      <c r="G17" s="23"/>
    </row>
    <row r="18" ht="18.75" customHeight="1" spans="1:7">
      <c r="A18" s="24"/>
      <c r="B18" s="21" t="s">
        <v>476</v>
      </c>
      <c r="C18" s="21" t="s">
        <v>291</v>
      </c>
      <c r="D18" s="22" t="s">
        <v>477</v>
      </c>
      <c r="E18" s="23">
        <v>60000</v>
      </c>
      <c r="F18" s="23"/>
      <c r="G18" s="23"/>
    </row>
    <row r="19" ht="18.75" customHeight="1" spans="1:7">
      <c r="A19" s="24"/>
      <c r="B19" s="21" t="s">
        <v>476</v>
      </c>
      <c r="C19" s="21" t="s">
        <v>345</v>
      </c>
      <c r="D19" s="22" t="s">
        <v>477</v>
      </c>
      <c r="E19" s="23">
        <v>50000</v>
      </c>
      <c r="F19" s="23"/>
      <c r="G19" s="23"/>
    </row>
    <row r="20" ht="18.75" customHeight="1" spans="1:7">
      <c r="A20" s="24"/>
      <c r="B20" s="21" t="s">
        <v>476</v>
      </c>
      <c r="C20" s="21" t="s">
        <v>325</v>
      </c>
      <c r="D20" s="22" t="s">
        <v>477</v>
      </c>
      <c r="E20" s="23">
        <v>15000000</v>
      </c>
      <c r="F20" s="23"/>
      <c r="G20" s="23"/>
    </row>
    <row r="21" ht="18.75" customHeight="1" spans="1:7">
      <c r="A21" s="24"/>
      <c r="B21" s="21" t="s">
        <v>476</v>
      </c>
      <c r="C21" s="21" t="s">
        <v>337</v>
      </c>
      <c r="D21" s="22" t="s">
        <v>477</v>
      </c>
      <c r="E21" s="23">
        <v>10100000</v>
      </c>
      <c r="F21" s="23"/>
      <c r="G21" s="23"/>
    </row>
    <row r="22" ht="18.75" customHeight="1" spans="1:7">
      <c r="A22" s="24"/>
      <c r="B22" s="21" t="s">
        <v>478</v>
      </c>
      <c r="C22" s="21" t="s">
        <v>331</v>
      </c>
      <c r="D22" s="22" t="s">
        <v>477</v>
      </c>
      <c r="E22" s="23">
        <v>5200000</v>
      </c>
      <c r="F22" s="23"/>
      <c r="G22" s="23"/>
    </row>
    <row r="23" ht="18.75" customHeight="1" spans="1:7">
      <c r="A23" s="24"/>
      <c r="B23" s="21" t="s">
        <v>478</v>
      </c>
      <c r="C23" s="21" t="s">
        <v>304</v>
      </c>
      <c r="D23" s="22" t="s">
        <v>477</v>
      </c>
      <c r="E23" s="23">
        <v>1160000</v>
      </c>
      <c r="F23" s="23"/>
      <c r="G23" s="23"/>
    </row>
    <row r="24" ht="18.75" customHeight="1" spans="1:7">
      <c r="A24" s="24"/>
      <c r="B24" s="21" t="s">
        <v>478</v>
      </c>
      <c r="C24" s="21" t="s">
        <v>317</v>
      </c>
      <c r="D24" s="22" t="s">
        <v>477</v>
      </c>
      <c r="E24" s="23">
        <v>150000</v>
      </c>
      <c r="F24" s="23"/>
      <c r="G24" s="23"/>
    </row>
    <row r="25" ht="18.75" customHeight="1" spans="1:7">
      <c r="A25" s="24"/>
      <c r="B25" s="21" t="s">
        <v>478</v>
      </c>
      <c r="C25" s="21" t="s">
        <v>335</v>
      </c>
      <c r="D25" s="22" t="s">
        <v>477</v>
      </c>
      <c r="E25" s="23">
        <v>1250000</v>
      </c>
      <c r="F25" s="23"/>
      <c r="G25" s="23"/>
    </row>
    <row r="26" ht="18.75" customHeight="1" spans="1:7">
      <c r="A26" s="24"/>
      <c r="B26" s="21" t="s">
        <v>478</v>
      </c>
      <c r="C26" s="21" t="s">
        <v>347</v>
      </c>
      <c r="D26" s="22" t="s">
        <v>477</v>
      </c>
      <c r="E26" s="23">
        <v>11000000</v>
      </c>
      <c r="F26" s="23"/>
      <c r="G26" s="23"/>
    </row>
    <row r="27" ht="18.75" customHeight="1" spans="1:7">
      <c r="A27" s="24"/>
      <c r="B27" s="21" t="s">
        <v>479</v>
      </c>
      <c r="C27" s="21" t="s">
        <v>453</v>
      </c>
      <c r="D27" s="22" t="s">
        <v>480</v>
      </c>
      <c r="E27" s="23">
        <v>20000000</v>
      </c>
      <c r="F27" s="23"/>
      <c r="G27" s="23"/>
    </row>
    <row r="28" ht="18.75" customHeight="1" spans="1:7">
      <c r="A28" s="24"/>
      <c r="B28" s="21" t="s">
        <v>479</v>
      </c>
      <c r="C28" s="21" t="s">
        <v>454</v>
      </c>
      <c r="D28" s="22" t="s">
        <v>480</v>
      </c>
      <c r="E28" s="23">
        <v>12000000</v>
      </c>
      <c r="F28" s="23"/>
      <c r="G28" s="23"/>
    </row>
    <row r="29" ht="18.75" customHeight="1" spans="1:7">
      <c r="A29" s="24"/>
      <c r="B29" s="21" t="s">
        <v>479</v>
      </c>
      <c r="C29" s="21" t="s">
        <v>455</v>
      </c>
      <c r="D29" s="22" t="s">
        <v>480</v>
      </c>
      <c r="E29" s="23">
        <v>1000000</v>
      </c>
      <c r="F29" s="23"/>
      <c r="G29" s="23"/>
    </row>
    <row r="30" ht="18.75" customHeight="1" spans="1:7">
      <c r="A30" s="24"/>
      <c r="B30" s="21" t="s">
        <v>479</v>
      </c>
      <c r="C30" s="21" t="s">
        <v>456</v>
      </c>
      <c r="D30" s="22" t="s">
        <v>480</v>
      </c>
      <c r="E30" s="23">
        <v>800000</v>
      </c>
      <c r="F30" s="23"/>
      <c r="G30" s="23"/>
    </row>
    <row r="31" ht="18.75" customHeight="1" spans="1:7">
      <c r="A31" s="24"/>
      <c r="B31" s="21" t="s">
        <v>479</v>
      </c>
      <c r="C31" s="21" t="s">
        <v>457</v>
      </c>
      <c r="D31" s="22" t="s">
        <v>480</v>
      </c>
      <c r="E31" s="23">
        <v>1200000</v>
      </c>
      <c r="F31" s="23"/>
      <c r="G31" s="23"/>
    </row>
    <row r="32" ht="18.75" customHeight="1" spans="1:7">
      <c r="A32" s="22" t="s">
        <v>55</v>
      </c>
      <c r="B32" s="25"/>
      <c r="C32" s="25"/>
      <c r="D32" s="25"/>
      <c r="E32" s="23">
        <v>129710000</v>
      </c>
      <c r="F32" s="23"/>
      <c r="G32" s="23"/>
    </row>
  </sheetData>
  <mergeCells count="11">
    <mergeCell ref="A2:G2"/>
    <mergeCell ref="A3:D3"/>
    <mergeCell ref="E4:G4"/>
    <mergeCell ref="A32:D3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57638888888889" right="0.357638888888889" top="0.605555555555556" bottom="0.409027777777778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S9"/>
  <sheetViews>
    <sheetView showZeros="0" workbookViewId="0">
      <selection activeCell="C13" sqref="C13"/>
    </sheetView>
  </sheetViews>
  <sheetFormatPr defaultColWidth="9.14285714285714" defaultRowHeight="14.25" customHeight="1"/>
  <cols>
    <col min="1" max="1" width="11.1428571428571" customWidth="1"/>
    <col min="2" max="2" width="14.5714285714286" customWidth="1"/>
    <col min="3" max="3" width="16.7142857142857" customWidth="1"/>
    <col min="4" max="4" width="15.7142857142857" customWidth="1"/>
    <col min="5" max="5" width="16.7142857142857" customWidth="1"/>
    <col min="6" max="6" width="9.85714285714286" customWidth="1"/>
    <col min="7" max="7" width="11.2857142857143" customWidth="1"/>
    <col min="8" max="8" width="12.1428571428571" customWidth="1"/>
    <col min="9" max="10" width="6.85714285714286" customWidth="1"/>
    <col min="11" max="11" width="13" customWidth="1"/>
    <col min="12" max="12" width="8.71428571428571" customWidth="1"/>
    <col min="13" max="13" width="11.7142857142857" customWidth="1"/>
    <col min="14" max="14" width="6.85714285714286" customWidth="1"/>
    <col min="15" max="15" width="7.71428571428571" customWidth="1"/>
    <col min="16" max="16" width="9" customWidth="1"/>
    <col min="17" max="17" width="10.7142857142857" customWidth="1"/>
    <col min="18" max="18" width="11" customWidth="1"/>
    <col min="19" max="19" width="13" customWidth="1"/>
  </cols>
  <sheetData>
    <row r="1" ht="19.5" customHeight="1" spans="1:19">
      <c r="A1" s="1"/>
      <c r="B1" s="1"/>
      <c r="C1" s="1"/>
      <c r="D1" s="1"/>
      <c r="E1" s="1"/>
      <c r="F1" s="1"/>
      <c r="G1" s="1"/>
      <c r="H1" s="1"/>
      <c r="I1" s="1"/>
      <c r="J1" s="213"/>
      <c r="K1" s="1"/>
      <c r="L1" s="1"/>
      <c r="M1" s="1"/>
      <c r="N1" s="1"/>
      <c r="O1" s="143"/>
      <c r="P1" s="143"/>
      <c r="Q1" s="143"/>
      <c r="R1" s="143"/>
      <c r="S1" s="98" t="s">
        <v>52</v>
      </c>
    </row>
    <row r="2" ht="57.75" customHeight="1" spans="1:19">
      <c r="A2" s="115" t="str">
        <f>"2025"&amp;"年部门收入预算表"</f>
        <v>2025年部门收入预算表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4"/>
      <c r="P2" s="214"/>
      <c r="Q2" s="214"/>
      <c r="R2" s="214"/>
      <c r="S2" s="214"/>
    </row>
    <row r="3" ht="18.75" customHeight="1" spans="1:19">
      <c r="A3" s="69" t="str">
        <f>"单位名称："&amp;"中国共产党临沧市纪律检查委员会"</f>
        <v>单位名称：中国共产党临沧市纪律检查委员会</v>
      </c>
      <c r="B3" s="200"/>
      <c r="C3" s="200"/>
      <c r="D3" s="200"/>
      <c r="E3" s="200"/>
      <c r="F3" s="200"/>
      <c r="G3" s="200"/>
      <c r="H3" s="200"/>
      <c r="I3" s="200"/>
      <c r="J3" s="215"/>
      <c r="K3" s="200"/>
      <c r="L3" s="200"/>
      <c r="M3" s="200"/>
      <c r="N3" s="200"/>
      <c r="O3" s="215"/>
      <c r="P3" s="215"/>
      <c r="Q3" s="215"/>
      <c r="R3" s="215"/>
      <c r="S3" s="98" t="s">
        <v>1</v>
      </c>
    </row>
    <row r="4" ht="18.75" customHeight="1" spans="1:19">
      <c r="A4" s="201" t="s">
        <v>53</v>
      </c>
      <c r="B4" s="202" t="s">
        <v>54</v>
      </c>
      <c r="C4" s="202" t="s">
        <v>55</v>
      </c>
      <c r="D4" s="203" t="s">
        <v>56</v>
      </c>
      <c r="E4" s="204"/>
      <c r="F4" s="204"/>
      <c r="G4" s="204"/>
      <c r="H4" s="204"/>
      <c r="I4" s="204"/>
      <c r="J4" s="204"/>
      <c r="K4" s="204"/>
      <c r="L4" s="204"/>
      <c r="M4" s="204"/>
      <c r="N4" s="216"/>
      <c r="O4" s="203" t="s">
        <v>45</v>
      </c>
      <c r="P4" s="203"/>
      <c r="Q4" s="203"/>
      <c r="R4" s="203"/>
      <c r="S4" s="219"/>
    </row>
    <row r="5" ht="18.75" customHeight="1" spans="1:19">
      <c r="A5" s="205"/>
      <c r="B5" s="206"/>
      <c r="C5" s="206"/>
      <c r="D5" s="207" t="s">
        <v>57</v>
      </c>
      <c r="E5" s="207" t="s">
        <v>58</v>
      </c>
      <c r="F5" s="207" t="s">
        <v>59</v>
      </c>
      <c r="G5" s="207" t="s">
        <v>60</v>
      </c>
      <c r="H5" s="207" t="s">
        <v>61</v>
      </c>
      <c r="I5" s="217" t="s">
        <v>62</v>
      </c>
      <c r="J5" s="217"/>
      <c r="K5" s="217"/>
      <c r="L5" s="217"/>
      <c r="M5" s="217"/>
      <c r="N5" s="209"/>
      <c r="O5" s="207" t="s">
        <v>57</v>
      </c>
      <c r="P5" s="207" t="s">
        <v>58</v>
      </c>
      <c r="Q5" s="207" t="s">
        <v>59</v>
      </c>
      <c r="R5" s="207" t="s">
        <v>60</v>
      </c>
      <c r="S5" s="207" t="s">
        <v>63</v>
      </c>
    </row>
    <row r="6" ht="51" customHeight="1" spans="1:19">
      <c r="A6" s="208"/>
      <c r="B6" s="209"/>
      <c r="C6" s="209"/>
      <c r="D6" s="209"/>
      <c r="E6" s="209"/>
      <c r="F6" s="209"/>
      <c r="G6" s="209"/>
      <c r="H6" s="209"/>
      <c r="I6" s="209" t="s">
        <v>57</v>
      </c>
      <c r="J6" s="209" t="s">
        <v>64</v>
      </c>
      <c r="K6" s="209" t="s">
        <v>65</v>
      </c>
      <c r="L6" s="209" t="s">
        <v>66</v>
      </c>
      <c r="M6" s="209" t="s">
        <v>67</v>
      </c>
      <c r="N6" s="209" t="s">
        <v>68</v>
      </c>
      <c r="O6" s="218"/>
      <c r="P6" s="218"/>
      <c r="Q6" s="218"/>
      <c r="R6" s="218"/>
      <c r="S6" s="209"/>
    </row>
    <row r="7" ht="18.75" customHeight="1" spans="1:19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</row>
    <row r="8" ht="40" customHeight="1" spans="1:19">
      <c r="A8" s="210" t="s">
        <v>69</v>
      </c>
      <c r="B8" s="211" t="s">
        <v>70</v>
      </c>
      <c r="C8" s="23">
        <v>180009834.91</v>
      </c>
      <c r="D8" s="23">
        <v>180009834.91</v>
      </c>
      <c r="E8" s="23">
        <v>180009834.91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45" customHeight="1" spans="1:19">
      <c r="A9" s="95" t="s">
        <v>55</v>
      </c>
      <c r="B9" s="212"/>
      <c r="C9" s="23">
        <v>180009834.91</v>
      </c>
      <c r="D9" s="23">
        <v>180009834.91</v>
      </c>
      <c r="E9" s="23">
        <v>180009834.91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57638888888889" right="0.357638888888889" top="0.605555555555556" bottom="0.409027777777778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O34"/>
  <sheetViews>
    <sheetView showZeros="0" topLeftCell="A3" workbookViewId="0">
      <selection activeCell="E33" sqref="E33:F3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3" width="17" customWidth="1"/>
    <col min="4" max="4" width="16.1428571428571" customWidth="1"/>
    <col min="5" max="5" width="17.4285714285714" customWidth="1"/>
    <col min="6" max="6" width="17" customWidth="1"/>
    <col min="7" max="8" width="11.5714285714286" customWidth="1"/>
    <col min="9" max="9" width="8.71428571428571" customWidth="1"/>
    <col min="10" max="10" width="6.85714285714286" customWidth="1"/>
    <col min="11" max="11" width="6.71428571428571" customWidth="1"/>
    <col min="12" max="12" width="11.5714285714286" customWidth="1"/>
    <col min="13" max="13" width="8.57142857142857" customWidth="1"/>
    <col min="14" max="14" width="11.5714285714286" customWidth="1"/>
    <col min="15" max="15" width="6.14285714285714" customWidth="1"/>
  </cols>
  <sheetData>
    <row r="1" ht="19.5" customHeight="1" spans="4:15">
      <c r="D1" s="188"/>
      <c r="H1" s="188"/>
      <c r="J1" s="188"/>
      <c r="O1" s="46" t="s">
        <v>71</v>
      </c>
    </row>
    <row r="2" ht="42" customHeight="1" spans="1:15">
      <c r="A2" s="28" t="str">
        <f>"2025"&amp;"年部门支出预算表"</f>
        <v>2025年部门支出预算表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ht="18.75" customHeight="1" spans="1:15">
      <c r="A3" s="7" t="str">
        <f>"单位名称："&amp;"中国共产党临沧市纪律检查委员会"</f>
        <v>单位名称：中国共产党临沧市纪律检查委员会</v>
      </c>
      <c r="B3" s="190"/>
      <c r="C3" s="3"/>
      <c r="D3" s="27"/>
      <c r="E3" s="3"/>
      <c r="F3" s="3"/>
      <c r="G3" s="3"/>
      <c r="H3" s="27"/>
      <c r="I3" s="3"/>
      <c r="J3" s="27"/>
      <c r="K3" s="3"/>
      <c r="L3" s="3"/>
      <c r="M3" s="198"/>
      <c r="N3" s="198"/>
      <c r="O3" s="46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42" t="s">
        <v>58</v>
      </c>
      <c r="E4" s="86" t="s">
        <v>74</v>
      </c>
      <c r="F4" s="151" t="s">
        <v>75</v>
      </c>
      <c r="G4" s="10" t="s">
        <v>59</v>
      </c>
      <c r="H4" s="10" t="s">
        <v>60</v>
      </c>
      <c r="I4" s="10" t="s">
        <v>76</v>
      </c>
      <c r="J4" s="42" t="s">
        <v>77</v>
      </c>
      <c r="K4" s="43"/>
      <c r="L4" s="43"/>
      <c r="M4" s="43"/>
      <c r="N4" s="43"/>
      <c r="O4" s="44"/>
    </row>
    <row r="5" ht="49" customHeight="1" spans="1:15">
      <c r="A5" s="18"/>
      <c r="B5" s="18"/>
      <c r="C5" s="18"/>
      <c r="D5" s="161" t="s">
        <v>57</v>
      </c>
      <c r="E5" s="104" t="s">
        <v>74</v>
      </c>
      <c r="F5" s="104" t="s">
        <v>75</v>
      </c>
      <c r="G5" s="18"/>
      <c r="H5" s="18"/>
      <c r="I5" s="18"/>
      <c r="J5" s="161" t="s">
        <v>57</v>
      </c>
      <c r="K5" s="50" t="s">
        <v>78</v>
      </c>
      <c r="L5" s="50" t="s">
        <v>79</v>
      </c>
      <c r="M5" s="50" t="s">
        <v>80</v>
      </c>
      <c r="N5" s="50" t="s">
        <v>81</v>
      </c>
      <c r="O5" s="50" t="s">
        <v>82</v>
      </c>
    </row>
    <row r="6" ht="18.75" customHeight="1" spans="1:15">
      <c r="A6" s="191">
        <v>1</v>
      </c>
      <c r="B6" s="191">
        <v>2</v>
      </c>
      <c r="C6" s="161">
        <v>3</v>
      </c>
      <c r="D6" s="161">
        <v>4</v>
      </c>
      <c r="E6" s="161">
        <v>5</v>
      </c>
      <c r="F6" s="161">
        <v>6</v>
      </c>
      <c r="G6" s="161">
        <v>7</v>
      </c>
      <c r="H6" s="161">
        <v>8</v>
      </c>
      <c r="I6" s="161">
        <v>9</v>
      </c>
      <c r="J6" s="161">
        <v>10</v>
      </c>
      <c r="K6" s="161">
        <v>11</v>
      </c>
      <c r="L6" s="161">
        <v>12</v>
      </c>
      <c r="M6" s="161">
        <v>13</v>
      </c>
      <c r="N6" s="161">
        <v>14</v>
      </c>
      <c r="O6" s="161">
        <v>15</v>
      </c>
    </row>
    <row r="7" ht="18.75" customHeight="1" spans="1:15">
      <c r="A7" s="186" t="s">
        <v>83</v>
      </c>
      <c r="B7" s="186" t="s">
        <v>84</v>
      </c>
      <c r="C7" s="38">
        <v>160835409.93</v>
      </c>
      <c r="D7" s="38">
        <v>160835409.93</v>
      </c>
      <c r="E7" s="38">
        <v>37425409.93</v>
      </c>
      <c r="F7" s="38">
        <v>123410000</v>
      </c>
      <c r="G7" s="38"/>
      <c r="H7" s="38"/>
      <c r="I7" s="38"/>
      <c r="J7" s="38"/>
      <c r="K7" s="38"/>
      <c r="L7" s="38"/>
      <c r="M7" s="38"/>
      <c r="N7" s="38"/>
      <c r="O7" s="38"/>
    </row>
    <row r="8" ht="18.75" customHeight="1" spans="1:15">
      <c r="A8" s="230" t="s">
        <v>85</v>
      </c>
      <c r="B8" s="230" t="s">
        <v>86</v>
      </c>
      <c r="C8" s="38">
        <v>160835409.93</v>
      </c>
      <c r="D8" s="38">
        <v>160835409.93</v>
      </c>
      <c r="E8" s="38">
        <v>37425409.93</v>
      </c>
      <c r="F8" s="38">
        <v>123410000</v>
      </c>
      <c r="G8" s="38"/>
      <c r="H8" s="38"/>
      <c r="I8" s="38"/>
      <c r="J8" s="38"/>
      <c r="K8" s="38"/>
      <c r="L8" s="38"/>
      <c r="M8" s="38"/>
      <c r="N8" s="38"/>
      <c r="O8" s="38"/>
    </row>
    <row r="9" ht="18.75" customHeight="1" spans="1:15">
      <c r="A9" s="231" t="s">
        <v>87</v>
      </c>
      <c r="B9" s="232" t="s">
        <v>88</v>
      </c>
      <c r="C9" s="38">
        <v>37425409.93</v>
      </c>
      <c r="D9" s="38">
        <v>37425409.93</v>
      </c>
      <c r="E9" s="38">
        <v>37425409.93</v>
      </c>
      <c r="F9" s="38"/>
      <c r="G9" s="38"/>
      <c r="H9" s="38"/>
      <c r="I9" s="38"/>
      <c r="J9" s="38"/>
      <c r="K9" s="38"/>
      <c r="L9" s="38"/>
      <c r="M9" s="38"/>
      <c r="N9" s="38"/>
      <c r="O9" s="38"/>
    </row>
    <row r="10" ht="18.75" customHeight="1" spans="1:15">
      <c r="A10" s="231" t="s">
        <v>89</v>
      </c>
      <c r="B10" s="232" t="s">
        <v>90</v>
      </c>
      <c r="C10" s="38">
        <v>108410000</v>
      </c>
      <c r="D10" s="38">
        <v>108410000</v>
      </c>
      <c r="E10" s="38"/>
      <c r="F10" s="38">
        <v>108410000</v>
      </c>
      <c r="G10" s="38"/>
      <c r="H10" s="38"/>
      <c r="I10" s="38"/>
      <c r="J10" s="38"/>
      <c r="K10" s="38"/>
      <c r="L10" s="38"/>
      <c r="M10" s="38"/>
      <c r="N10" s="38"/>
      <c r="O10" s="38"/>
    </row>
    <row r="11" ht="18.75" customHeight="1" spans="1:15">
      <c r="A11" s="231" t="s">
        <v>91</v>
      </c>
      <c r="B11" s="232" t="s">
        <v>92</v>
      </c>
      <c r="C11" s="38">
        <v>15000000</v>
      </c>
      <c r="D11" s="38">
        <v>15000000</v>
      </c>
      <c r="E11" s="38"/>
      <c r="F11" s="38">
        <v>15000000</v>
      </c>
      <c r="G11" s="38"/>
      <c r="H11" s="38"/>
      <c r="I11" s="38"/>
      <c r="J11" s="38"/>
      <c r="K11" s="38"/>
      <c r="L11" s="38"/>
      <c r="M11" s="38"/>
      <c r="N11" s="38"/>
      <c r="O11" s="38"/>
    </row>
    <row r="12" ht="18.75" customHeight="1" spans="1:15">
      <c r="A12" s="186" t="s">
        <v>93</v>
      </c>
      <c r="B12" s="186" t="s">
        <v>94</v>
      </c>
      <c r="C12" s="38">
        <v>6300000</v>
      </c>
      <c r="D12" s="38">
        <v>6300000</v>
      </c>
      <c r="E12" s="38"/>
      <c r="F12" s="38">
        <v>6300000</v>
      </c>
      <c r="G12" s="38"/>
      <c r="H12" s="38"/>
      <c r="I12" s="38"/>
      <c r="J12" s="38"/>
      <c r="K12" s="38"/>
      <c r="L12" s="38"/>
      <c r="M12" s="38"/>
      <c r="N12" s="38"/>
      <c r="O12" s="38"/>
    </row>
    <row r="13" ht="18.75" customHeight="1" spans="1:15">
      <c r="A13" s="230" t="s">
        <v>95</v>
      </c>
      <c r="B13" s="230" t="s">
        <v>96</v>
      </c>
      <c r="C13" s="38">
        <v>3000000</v>
      </c>
      <c r="D13" s="38">
        <v>3000000</v>
      </c>
      <c r="E13" s="38"/>
      <c r="F13" s="38">
        <v>3000000</v>
      </c>
      <c r="G13" s="38"/>
      <c r="H13" s="38"/>
      <c r="I13" s="38"/>
      <c r="J13" s="38"/>
      <c r="K13" s="38"/>
      <c r="L13" s="38"/>
      <c r="M13" s="38"/>
      <c r="N13" s="38"/>
      <c r="O13" s="38"/>
    </row>
    <row r="14" ht="18.75" customHeight="1" spans="1:15">
      <c r="A14" s="231" t="s">
        <v>97</v>
      </c>
      <c r="B14" s="232" t="s">
        <v>98</v>
      </c>
      <c r="C14" s="38">
        <v>3000000</v>
      </c>
      <c r="D14" s="38">
        <v>3000000</v>
      </c>
      <c r="E14" s="38"/>
      <c r="F14" s="38">
        <v>3000000</v>
      </c>
      <c r="G14" s="38"/>
      <c r="H14" s="38"/>
      <c r="I14" s="38"/>
      <c r="J14" s="38"/>
      <c r="K14" s="38"/>
      <c r="L14" s="38"/>
      <c r="M14" s="38"/>
      <c r="N14" s="38"/>
      <c r="O14" s="38"/>
    </row>
    <row r="15" ht="18.75" customHeight="1" spans="1:15">
      <c r="A15" s="230" t="s">
        <v>99</v>
      </c>
      <c r="B15" s="230" t="s">
        <v>100</v>
      </c>
      <c r="C15" s="38">
        <v>1300000</v>
      </c>
      <c r="D15" s="38">
        <v>1300000</v>
      </c>
      <c r="E15" s="38"/>
      <c r="F15" s="38">
        <v>1300000</v>
      </c>
      <c r="G15" s="38"/>
      <c r="H15" s="38"/>
      <c r="I15" s="38"/>
      <c r="J15" s="38"/>
      <c r="K15" s="38"/>
      <c r="L15" s="38"/>
      <c r="M15" s="38"/>
      <c r="N15" s="38"/>
      <c r="O15" s="38"/>
    </row>
    <row r="16" ht="18.75" customHeight="1" spans="1:15">
      <c r="A16" s="231" t="s">
        <v>101</v>
      </c>
      <c r="B16" s="232" t="s">
        <v>102</v>
      </c>
      <c r="C16" s="38">
        <v>1300000</v>
      </c>
      <c r="D16" s="38">
        <v>1300000</v>
      </c>
      <c r="E16" s="38"/>
      <c r="F16" s="38">
        <v>1300000</v>
      </c>
      <c r="G16" s="38"/>
      <c r="H16" s="38"/>
      <c r="I16" s="38"/>
      <c r="J16" s="38"/>
      <c r="K16" s="38"/>
      <c r="L16" s="38"/>
      <c r="M16" s="38"/>
      <c r="N16" s="38"/>
      <c r="O16" s="38"/>
    </row>
    <row r="17" ht="18.75" customHeight="1" spans="1:15">
      <c r="A17" s="230" t="s">
        <v>103</v>
      </c>
      <c r="B17" s="230" t="s">
        <v>104</v>
      </c>
      <c r="C17" s="38">
        <v>2000000</v>
      </c>
      <c r="D17" s="38">
        <v>2000000</v>
      </c>
      <c r="E17" s="38"/>
      <c r="F17" s="38">
        <v>2000000</v>
      </c>
      <c r="G17" s="38"/>
      <c r="H17" s="38"/>
      <c r="I17" s="38"/>
      <c r="J17" s="38"/>
      <c r="K17" s="38"/>
      <c r="L17" s="38"/>
      <c r="M17" s="38"/>
      <c r="N17" s="38"/>
      <c r="O17" s="38"/>
    </row>
    <row r="18" ht="18.75" customHeight="1" spans="1:15">
      <c r="A18" s="231" t="s">
        <v>105</v>
      </c>
      <c r="B18" s="232" t="s">
        <v>106</v>
      </c>
      <c r="C18" s="38">
        <v>2000000</v>
      </c>
      <c r="D18" s="38">
        <v>2000000</v>
      </c>
      <c r="E18" s="38"/>
      <c r="F18" s="38">
        <v>2000000</v>
      </c>
      <c r="G18" s="38"/>
      <c r="H18" s="38"/>
      <c r="I18" s="38"/>
      <c r="J18" s="38"/>
      <c r="K18" s="38"/>
      <c r="L18" s="38"/>
      <c r="M18" s="38"/>
      <c r="N18" s="38"/>
      <c r="O18" s="38"/>
    </row>
    <row r="19" ht="18.75" customHeight="1" spans="1:15">
      <c r="A19" s="186" t="s">
        <v>107</v>
      </c>
      <c r="B19" s="186" t="s">
        <v>108</v>
      </c>
      <c r="C19" s="38">
        <v>5674791.86</v>
      </c>
      <c r="D19" s="38">
        <v>5674791.86</v>
      </c>
      <c r="E19" s="38">
        <v>5674791.86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ht="18.75" customHeight="1" spans="1:15">
      <c r="A20" s="230" t="s">
        <v>109</v>
      </c>
      <c r="B20" s="230" t="s">
        <v>110</v>
      </c>
      <c r="C20" s="38">
        <v>5674791.86</v>
      </c>
      <c r="D20" s="38">
        <v>5674791.86</v>
      </c>
      <c r="E20" s="38">
        <v>5674791.86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ht="18.75" customHeight="1" spans="1:15">
      <c r="A21" s="231" t="s">
        <v>111</v>
      </c>
      <c r="B21" s="232" t="s">
        <v>112</v>
      </c>
      <c r="C21" s="38">
        <v>1129911.84</v>
      </c>
      <c r="D21" s="38">
        <v>1129911.84</v>
      </c>
      <c r="E21" s="38">
        <v>1129911.84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ht="18.75" customHeight="1" spans="1:15">
      <c r="A22" s="231" t="s">
        <v>113</v>
      </c>
      <c r="B22" s="232" t="s">
        <v>114</v>
      </c>
      <c r="C22" s="38">
        <v>4544880.02</v>
      </c>
      <c r="D22" s="38">
        <v>4544880.02</v>
      </c>
      <c r="E22" s="38">
        <v>4544880.02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ht="18.75" customHeight="1" spans="1:15">
      <c r="A23" s="231" t="s">
        <v>115</v>
      </c>
      <c r="B23" s="232" t="s">
        <v>116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ht="18.75" customHeight="1" spans="1:15">
      <c r="A24" s="186" t="s">
        <v>117</v>
      </c>
      <c r="B24" s="186" t="s">
        <v>118</v>
      </c>
      <c r="C24" s="38">
        <v>3101854.51</v>
      </c>
      <c r="D24" s="38">
        <v>3101854.51</v>
      </c>
      <c r="E24" s="38">
        <v>3101854.51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ht="18.75" customHeight="1" spans="1:15">
      <c r="A25" s="230" t="s">
        <v>119</v>
      </c>
      <c r="B25" s="230" t="s">
        <v>120</v>
      </c>
      <c r="C25" s="38">
        <v>3101854.51</v>
      </c>
      <c r="D25" s="38">
        <v>3101854.51</v>
      </c>
      <c r="E25" s="38">
        <v>3101854.51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ht="18.75" customHeight="1" spans="1:15">
      <c r="A26" s="231" t="s">
        <v>121</v>
      </c>
      <c r="B26" s="232" t="s">
        <v>122</v>
      </c>
      <c r="C26" s="38">
        <v>1909055.61</v>
      </c>
      <c r="D26" s="38">
        <v>1909055.61</v>
      </c>
      <c r="E26" s="38">
        <v>1909055.61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ht="18.75" customHeight="1" spans="1:15">
      <c r="A27" s="231" t="s">
        <v>123</v>
      </c>
      <c r="B27" s="232" t="s">
        <v>124</v>
      </c>
      <c r="C27" s="38">
        <v>107734.9</v>
      </c>
      <c r="D27" s="38">
        <v>107734.9</v>
      </c>
      <c r="E27" s="38">
        <v>107734.9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ht="18.75" customHeight="1" spans="1:15">
      <c r="A28" s="231" t="s">
        <v>125</v>
      </c>
      <c r="B28" s="232" t="s">
        <v>126</v>
      </c>
      <c r="C28" s="38">
        <v>951165</v>
      </c>
      <c r="D28" s="38">
        <v>951165</v>
      </c>
      <c r="E28" s="38">
        <v>951165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ht="18.75" customHeight="1" spans="1:15">
      <c r="A29" s="231" t="s">
        <v>127</v>
      </c>
      <c r="B29" s="232" t="s">
        <v>128</v>
      </c>
      <c r="C29" s="38">
        <v>133899</v>
      </c>
      <c r="D29" s="38">
        <v>133899</v>
      </c>
      <c r="E29" s="38">
        <v>133899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ht="18.75" customHeight="1" spans="1:15">
      <c r="A30" s="186" t="s">
        <v>129</v>
      </c>
      <c r="B30" s="186" t="s">
        <v>130</v>
      </c>
      <c r="C30" s="38">
        <v>4097778.61</v>
      </c>
      <c r="D30" s="38">
        <v>4097778.61</v>
      </c>
      <c r="E30" s="38">
        <v>4097778.61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ht="18.75" customHeight="1" spans="1:15">
      <c r="A31" s="230" t="s">
        <v>131</v>
      </c>
      <c r="B31" s="230" t="s">
        <v>132</v>
      </c>
      <c r="C31" s="38">
        <v>4097778.61</v>
      </c>
      <c r="D31" s="38">
        <v>4097778.61</v>
      </c>
      <c r="E31" s="38">
        <v>4097778.61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ht="18.75" customHeight="1" spans="1:15">
      <c r="A32" s="231" t="s">
        <v>133</v>
      </c>
      <c r="B32" s="232" t="s">
        <v>134</v>
      </c>
      <c r="C32" s="38">
        <v>4097778.61</v>
      </c>
      <c r="D32" s="38">
        <v>4097778.61</v>
      </c>
      <c r="E32" s="38">
        <v>4097778.61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ht="18.75" customHeight="1" spans="1:15">
      <c r="A33" s="195" t="s">
        <v>135</v>
      </c>
      <c r="B33" s="196" t="s">
        <v>135</v>
      </c>
      <c r="C33" s="38">
        <v>180009834.91</v>
      </c>
      <c r="D33" s="38">
        <v>180009834.91</v>
      </c>
      <c r="E33" s="38">
        <v>50299834.91</v>
      </c>
      <c r="F33" s="38">
        <v>129710000</v>
      </c>
      <c r="G33" s="38"/>
      <c r="H33" s="38"/>
      <c r="I33" s="38"/>
      <c r="J33" s="38"/>
      <c r="K33" s="38"/>
      <c r="L33" s="38"/>
      <c r="M33" s="38"/>
      <c r="N33" s="38"/>
      <c r="O33" s="38"/>
    </row>
    <row r="34" customHeight="1" spans="5:6">
      <c r="E34" s="197"/>
      <c r="F34" s="197"/>
    </row>
  </sheetData>
  <mergeCells count="11">
    <mergeCell ref="A2:O2"/>
    <mergeCell ref="A3:L3"/>
    <mergeCell ref="D4:F4"/>
    <mergeCell ref="J4:O4"/>
    <mergeCell ref="A33:B33"/>
    <mergeCell ref="A4:A5"/>
    <mergeCell ref="B4:B5"/>
    <mergeCell ref="C4:C5"/>
    <mergeCell ref="G4:G5"/>
    <mergeCell ref="H4:H5"/>
    <mergeCell ref="I4:I5"/>
  </mergeCells>
  <printOptions horizontalCentered="1"/>
  <pageMargins left="0.357638888888889" right="0.357638888888889" top="0.605555555555556" bottom="0.409027777777778" header="0.5" footer="0.5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D35"/>
  <sheetViews>
    <sheetView showZeros="0" topLeftCell="A4" workbookViewId="0">
      <selection activeCell="B17" sqref="B17"/>
    </sheetView>
  </sheetViews>
  <sheetFormatPr defaultColWidth="9.14285714285714" defaultRowHeight="14.25" customHeight="1" outlineLevelCol="3"/>
  <cols>
    <col min="1" max="1" width="48" customWidth="1"/>
    <col min="2" max="2" width="48.8571428571429" customWidth="1"/>
    <col min="3" max="3" width="45.8571428571429" customWidth="1"/>
    <col min="4" max="4" width="37.8571428571429" customWidth="1"/>
  </cols>
  <sheetData>
    <row r="1" ht="19.5" customHeight="1" spans="4:4">
      <c r="D1" s="46" t="s">
        <v>136</v>
      </c>
    </row>
    <row r="2" ht="36" customHeight="1" spans="1:4">
      <c r="A2" s="28" t="str">
        <f>"2025"&amp;"年部门财政拨款收支预算总表"</f>
        <v>2025年部门财政拨款收支预算总表</v>
      </c>
      <c r="B2" s="177"/>
      <c r="C2" s="177"/>
      <c r="D2" s="177"/>
    </row>
    <row r="3" ht="18.75" customHeight="1" spans="1:4">
      <c r="A3" s="30" t="str">
        <f>"单位名称："&amp;"中国共产党临沧市纪律检查委员会"</f>
        <v>单位名称：中国共产党临沧市纪律检查委员会</v>
      </c>
      <c r="B3" s="178"/>
      <c r="C3" s="178"/>
      <c r="D3" s="46" t="s">
        <v>1</v>
      </c>
    </row>
    <row r="4" ht="18.75" customHeight="1" spans="1:4">
      <c r="A4" s="42" t="s">
        <v>2</v>
      </c>
      <c r="B4" s="44"/>
      <c r="C4" s="42" t="s">
        <v>3</v>
      </c>
      <c r="D4" s="44"/>
    </row>
    <row r="5" ht="18.75" customHeight="1" spans="1:4">
      <c r="A5" s="33" t="s">
        <v>4</v>
      </c>
      <c r="B5" s="119" t="str">
        <f t="shared" ref="B5:D5" si="0">"2025"&amp;"年预算数"</f>
        <v>2025年预算数</v>
      </c>
      <c r="C5" s="33" t="s">
        <v>137</v>
      </c>
      <c r="D5" s="119" t="str">
        <f t="shared" si="0"/>
        <v>2025年预算数</v>
      </c>
    </row>
    <row r="6" ht="18.75" customHeight="1" spans="1:4">
      <c r="A6" s="35"/>
      <c r="B6" s="18"/>
      <c r="C6" s="35"/>
      <c r="D6" s="18"/>
    </row>
    <row r="7" ht="18.75" customHeight="1" spans="1:4">
      <c r="A7" s="179" t="s">
        <v>138</v>
      </c>
      <c r="B7" s="38">
        <v>180009834.91</v>
      </c>
      <c r="C7" s="180" t="s">
        <v>139</v>
      </c>
      <c r="D7" s="38">
        <v>180009834.91</v>
      </c>
    </row>
    <row r="8" ht="18.75" customHeight="1" spans="1:4">
      <c r="A8" s="181" t="s">
        <v>140</v>
      </c>
      <c r="B8" s="38">
        <v>180009834.91</v>
      </c>
      <c r="C8" s="180" t="s">
        <v>141</v>
      </c>
      <c r="D8" s="38">
        <v>160835409.93</v>
      </c>
    </row>
    <row r="9" ht="18.75" customHeight="1" spans="1:4">
      <c r="A9" s="181" t="s">
        <v>142</v>
      </c>
      <c r="B9" s="38"/>
      <c r="C9" s="180" t="s">
        <v>143</v>
      </c>
      <c r="D9" s="38"/>
    </row>
    <row r="10" ht="18.75" customHeight="1" spans="1:4">
      <c r="A10" s="181" t="s">
        <v>144</v>
      </c>
      <c r="B10" s="38"/>
      <c r="C10" s="180" t="s">
        <v>145</v>
      </c>
      <c r="D10" s="38"/>
    </row>
    <row r="11" ht="18.75" customHeight="1" spans="1:4">
      <c r="A11" s="181" t="s">
        <v>146</v>
      </c>
      <c r="B11" s="38"/>
      <c r="C11" s="180" t="s">
        <v>147</v>
      </c>
      <c r="D11" s="38">
        <v>6300000</v>
      </c>
    </row>
    <row r="12" ht="18.75" customHeight="1" spans="1:4">
      <c r="A12" s="181" t="s">
        <v>140</v>
      </c>
      <c r="B12" s="38"/>
      <c r="C12" s="180" t="s">
        <v>148</v>
      </c>
      <c r="D12" s="38"/>
    </row>
    <row r="13" ht="18.75" customHeight="1" spans="1:4">
      <c r="A13" s="181" t="s">
        <v>142</v>
      </c>
      <c r="B13" s="38"/>
      <c r="C13" s="180" t="s">
        <v>149</v>
      </c>
      <c r="D13" s="38"/>
    </row>
    <row r="14" ht="18.75" customHeight="1" spans="1:4">
      <c r="A14" s="181" t="s">
        <v>144</v>
      </c>
      <c r="B14" s="38"/>
      <c r="C14" s="180" t="s">
        <v>150</v>
      </c>
      <c r="D14" s="38"/>
    </row>
    <row r="15" ht="18.75" customHeight="1" spans="1:4">
      <c r="A15" s="182"/>
      <c r="B15" s="38"/>
      <c r="C15" s="183" t="s">
        <v>151</v>
      </c>
      <c r="D15" s="38">
        <v>5674791.86</v>
      </c>
    </row>
    <row r="16" ht="18.75" customHeight="1" spans="1:4">
      <c r="A16" s="184"/>
      <c r="B16" s="38"/>
      <c r="C16" s="183" t="s">
        <v>152</v>
      </c>
      <c r="D16" s="38">
        <v>3101854.51</v>
      </c>
    </row>
    <row r="17" ht="18.75" customHeight="1" spans="1:4">
      <c r="A17" s="185"/>
      <c r="B17" s="38"/>
      <c r="C17" s="183" t="s">
        <v>153</v>
      </c>
      <c r="D17" s="38"/>
    </row>
    <row r="18" ht="18.75" customHeight="1" spans="1:4">
      <c r="A18" s="185"/>
      <c r="B18" s="38"/>
      <c r="C18" s="183" t="s">
        <v>154</v>
      </c>
      <c r="D18" s="38"/>
    </row>
    <row r="19" ht="18.75" customHeight="1" spans="1:4">
      <c r="A19" s="185"/>
      <c r="B19" s="38"/>
      <c r="C19" s="183" t="s">
        <v>155</v>
      </c>
      <c r="D19" s="38"/>
    </row>
    <row r="20" ht="18.75" customHeight="1" spans="1:4">
      <c r="A20" s="185"/>
      <c r="B20" s="38"/>
      <c r="C20" s="183" t="s">
        <v>156</v>
      </c>
      <c r="D20" s="38"/>
    </row>
    <row r="21" ht="18.75" customHeight="1" spans="1:4">
      <c r="A21" s="185"/>
      <c r="B21" s="38"/>
      <c r="C21" s="183" t="s">
        <v>157</v>
      </c>
      <c r="D21" s="38"/>
    </row>
    <row r="22" ht="18.75" customHeight="1" spans="1:4">
      <c r="A22" s="185"/>
      <c r="B22" s="38"/>
      <c r="C22" s="183" t="s">
        <v>158</v>
      </c>
      <c r="D22" s="38"/>
    </row>
    <row r="23" ht="18.75" customHeight="1" spans="1:4">
      <c r="A23" s="185"/>
      <c r="B23" s="38"/>
      <c r="C23" s="183" t="s">
        <v>159</v>
      </c>
      <c r="D23" s="38"/>
    </row>
    <row r="24" ht="18.75" customHeight="1" spans="1:4">
      <c r="A24" s="185"/>
      <c r="B24" s="38"/>
      <c r="C24" s="183" t="s">
        <v>160</v>
      </c>
      <c r="D24" s="38"/>
    </row>
    <row r="25" ht="18.75" customHeight="1" spans="1:4">
      <c r="A25" s="185"/>
      <c r="B25" s="38"/>
      <c r="C25" s="183" t="s">
        <v>161</v>
      </c>
      <c r="D25" s="38"/>
    </row>
    <row r="26" ht="18.75" customHeight="1" spans="1:4">
      <c r="A26" s="185"/>
      <c r="B26" s="38"/>
      <c r="C26" s="183" t="s">
        <v>162</v>
      </c>
      <c r="D26" s="38">
        <v>4097778.61</v>
      </c>
    </row>
    <row r="27" ht="18.75" customHeight="1" spans="1:4">
      <c r="A27" s="182"/>
      <c r="B27" s="38"/>
      <c r="C27" s="183" t="s">
        <v>163</v>
      </c>
      <c r="D27" s="38"/>
    </row>
    <row r="28" ht="18.75" customHeight="1" spans="1:4">
      <c r="A28" s="184"/>
      <c r="B28" s="38"/>
      <c r="C28" s="183" t="s">
        <v>164</v>
      </c>
      <c r="D28" s="38"/>
    </row>
    <row r="29" ht="18.75" customHeight="1" spans="1:4">
      <c r="A29" s="185"/>
      <c r="B29" s="38"/>
      <c r="C29" s="183" t="s">
        <v>165</v>
      </c>
      <c r="D29" s="38"/>
    </row>
    <row r="30" ht="18.75" customHeight="1" spans="1:4">
      <c r="A30" s="185"/>
      <c r="B30" s="38"/>
      <c r="C30" s="183" t="s">
        <v>166</v>
      </c>
      <c r="D30" s="38"/>
    </row>
    <row r="31" ht="18.75" customHeight="1" spans="1:4">
      <c r="A31" s="185"/>
      <c r="B31" s="38"/>
      <c r="C31" s="183" t="s">
        <v>167</v>
      </c>
      <c r="D31" s="38"/>
    </row>
    <row r="32" ht="18.75" customHeight="1" spans="1:4">
      <c r="A32" s="185"/>
      <c r="B32" s="38"/>
      <c r="C32" s="183" t="s">
        <v>168</v>
      </c>
      <c r="D32" s="38"/>
    </row>
    <row r="33" ht="18.75" customHeight="1" spans="1:4">
      <c r="A33" s="185"/>
      <c r="B33" s="38"/>
      <c r="C33" s="183" t="s">
        <v>169</v>
      </c>
      <c r="D33" s="38"/>
    </row>
    <row r="34" ht="18.75" customHeight="1" spans="1:4">
      <c r="A34" s="182"/>
      <c r="B34" s="38"/>
      <c r="C34" s="186" t="s">
        <v>170</v>
      </c>
      <c r="D34" s="38"/>
    </row>
    <row r="35" ht="18.75" customHeight="1" spans="1:4">
      <c r="A35" s="184" t="s">
        <v>171</v>
      </c>
      <c r="B35" s="187">
        <v>180009834.91</v>
      </c>
      <c r="C35" s="182" t="s">
        <v>51</v>
      </c>
      <c r="D35" s="187">
        <v>180009834.91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5555555555556" bottom="0.409027777777778" header="0.5" footer="0.5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32"/>
  <sheetViews>
    <sheetView showZeros="0" workbookViewId="0">
      <selection activeCell="C12" sqref="C1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67"/>
      <c r="B1" s="167"/>
      <c r="C1" s="167"/>
      <c r="D1" s="58"/>
      <c r="E1" s="167"/>
      <c r="F1" s="67"/>
      <c r="G1" s="46" t="s">
        <v>172</v>
      </c>
    </row>
    <row r="2" ht="39" customHeight="1" spans="1:7">
      <c r="A2" s="28" t="str">
        <f>"2025"&amp;"年一般公共预算支出预算表（按功能科目分类）"</f>
        <v>2025年一般公共预算支出预算表（按功能科目分类）</v>
      </c>
      <c r="B2" s="118"/>
      <c r="C2" s="118"/>
      <c r="D2" s="118"/>
      <c r="E2" s="118"/>
      <c r="F2" s="118"/>
      <c r="G2" s="118"/>
    </row>
    <row r="3" ht="18.75" customHeight="1" spans="1:7">
      <c r="A3" s="30" t="str">
        <f>"单位名称："&amp;"中国共产党临沧市纪律检查委员会"</f>
        <v>单位名称：中国共产党临沧市纪律检查委员会</v>
      </c>
      <c r="B3" s="168"/>
      <c r="C3" s="58"/>
      <c r="D3" s="58"/>
      <c r="E3" s="58"/>
      <c r="F3" s="67"/>
      <c r="G3" s="46" t="s">
        <v>1</v>
      </c>
    </row>
    <row r="4" ht="20.25" customHeight="1" spans="1:7">
      <c r="A4" s="169" t="s">
        <v>173</v>
      </c>
      <c r="B4" s="170"/>
      <c r="C4" s="119" t="s">
        <v>55</v>
      </c>
      <c r="D4" s="171" t="s">
        <v>74</v>
      </c>
      <c r="E4" s="43"/>
      <c r="F4" s="44"/>
      <c r="G4" s="137" t="s">
        <v>75</v>
      </c>
    </row>
    <row r="5" ht="20.25" customHeight="1" spans="1:7">
      <c r="A5" s="172" t="s">
        <v>72</v>
      </c>
      <c r="B5" s="172" t="s">
        <v>73</v>
      </c>
      <c r="C5" s="35"/>
      <c r="D5" s="161" t="s">
        <v>57</v>
      </c>
      <c r="E5" s="161" t="s">
        <v>174</v>
      </c>
      <c r="F5" s="161" t="s">
        <v>175</v>
      </c>
      <c r="G5" s="125"/>
    </row>
    <row r="6" ht="19.5" customHeight="1" spans="1:7">
      <c r="A6" s="173" t="s">
        <v>176</v>
      </c>
      <c r="B6" s="173" t="s">
        <v>177</v>
      </c>
      <c r="C6" s="173" t="s">
        <v>178</v>
      </c>
      <c r="D6" s="174">
        <v>4</v>
      </c>
      <c r="E6" s="175" t="s">
        <v>179</v>
      </c>
      <c r="F6" s="175" t="s">
        <v>180</v>
      </c>
      <c r="G6" s="173" t="s">
        <v>181</v>
      </c>
    </row>
    <row r="7" ht="18" customHeight="1" spans="1:7">
      <c r="A7" s="131" t="s">
        <v>83</v>
      </c>
      <c r="B7" s="131" t="s">
        <v>84</v>
      </c>
      <c r="C7" s="38">
        <v>160835409.93</v>
      </c>
      <c r="D7" s="38">
        <v>37425409.93</v>
      </c>
      <c r="E7" s="38">
        <v>32613390.35</v>
      </c>
      <c r="F7" s="38">
        <v>4812019.58</v>
      </c>
      <c r="G7" s="38">
        <v>123410000</v>
      </c>
    </row>
    <row r="8" ht="18" customHeight="1" spans="1:7">
      <c r="A8" s="176" t="s">
        <v>85</v>
      </c>
      <c r="B8" s="176" t="s">
        <v>86</v>
      </c>
      <c r="C8" s="38">
        <v>160835409.93</v>
      </c>
      <c r="D8" s="38">
        <v>37425409.93</v>
      </c>
      <c r="E8" s="38">
        <v>32613390.35</v>
      </c>
      <c r="F8" s="38">
        <v>4812019.58</v>
      </c>
      <c r="G8" s="38">
        <v>123410000</v>
      </c>
    </row>
    <row r="9" ht="18" customHeight="1" spans="1:7">
      <c r="A9" s="132" t="s">
        <v>87</v>
      </c>
      <c r="B9" s="132" t="s">
        <v>88</v>
      </c>
      <c r="C9" s="38">
        <v>37425409.93</v>
      </c>
      <c r="D9" s="38">
        <v>37425409.93</v>
      </c>
      <c r="E9" s="38">
        <v>32613390.35</v>
      </c>
      <c r="F9" s="38">
        <v>4812019.58</v>
      </c>
      <c r="G9" s="38"/>
    </row>
    <row r="10" ht="18" customHeight="1" spans="1:7">
      <c r="A10" s="132" t="s">
        <v>89</v>
      </c>
      <c r="B10" s="132" t="s">
        <v>90</v>
      </c>
      <c r="C10" s="38">
        <v>108410000</v>
      </c>
      <c r="D10" s="38"/>
      <c r="E10" s="38"/>
      <c r="F10" s="38"/>
      <c r="G10" s="38">
        <v>108410000</v>
      </c>
    </row>
    <row r="11" ht="18" customHeight="1" spans="1:7">
      <c r="A11" s="132" t="s">
        <v>91</v>
      </c>
      <c r="B11" s="132" t="s">
        <v>92</v>
      </c>
      <c r="C11" s="38">
        <v>15000000</v>
      </c>
      <c r="D11" s="38"/>
      <c r="E11" s="38"/>
      <c r="F11" s="38"/>
      <c r="G11" s="38">
        <v>15000000</v>
      </c>
    </row>
    <row r="12" ht="18" customHeight="1" spans="1:7">
      <c r="A12" s="131" t="s">
        <v>93</v>
      </c>
      <c r="B12" s="131" t="s">
        <v>94</v>
      </c>
      <c r="C12" s="38">
        <v>6300000</v>
      </c>
      <c r="D12" s="38"/>
      <c r="E12" s="38"/>
      <c r="F12" s="38"/>
      <c r="G12" s="38">
        <v>6300000</v>
      </c>
    </row>
    <row r="13" ht="18" customHeight="1" spans="1:7">
      <c r="A13" s="176" t="s">
        <v>95</v>
      </c>
      <c r="B13" s="176" t="s">
        <v>96</v>
      </c>
      <c r="C13" s="38">
        <v>3000000</v>
      </c>
      <c r="D13" s="38"/>
      <c r="E13" s="38"/>
      <c r="F13" s="38"/>
      <c r="G13" s="38">
        <v>3000000</v>
      </c>
    </row>
    <row r="14" ht="18" customHeight="1" spans="1:7">
      <c r="A14" s="132" t="s">
        <v>97</v>
      </c>
      <c r="B14" s="132" t="s">
        <v>98</v>
      </c>
      <c r="C14" s="38">
        <v>3000000</v>
      </c>
      <c r="D14" s="38"/>
      <c r="E14" s="38"/>
      <c r="F14" s="38"/>
      <c r="G14" s="38">
        <v>3000000</v>
      </c>
    </row>
    <row r="15" ht="18" customHeight="1" spans="1:7">
      <c r="A15" s="176" t="s">
        <v>99</v>
      </c>
      <c r="B15" s="176" t="s">
        <v>100</v>
      </c>
      <c r="C15" s="38">
        <v>1300000</v>
      </c>
      <c r="D15" s="38"/>
      <c r="E15" s="38"/>
      <c r="F15" s="38"/>
      <c r="G15" s="38">
        <v>1300000</v>
      </c>
    </row>
    <row r="16" ht="18" customHeight="1" spans="1:7">
      <c r="A16" s="132" t="s">
        <v>101</v>
      </c>
      <c r="B16" s="132" t="s">
        <v>102</v>
      </c>
      <c r="C16" s="38">
        <v>1300000</v>
      </c>
      <c r="D16" s="38"/>
      <c r="E16" s="38"/>
      <c r="F16" s="38"/>
      <c r="G16" s="38">
        <v>1300000</v>
      </c>
    </row>
    <row r="17" ht="18" customHeight="1" spans="1:7">
      <c r="A17" s="176" t="s">
        <v>103</v>
      </c>
      <c r="B17" s="176" t="s">
        <v>104</v>
      </c>
      <c r="C17" s="38">
        <v>2000000</v>
      </c>
      <c r="D17" s="38"/>
      <c r="E17" s="38"/>
      <c r="F17" s="38"/>
      <c r="G17" s="38">
        <v>2000000</v>
      </c>
    </row>
    <row r="18" ht="18" customHeight="1" spans="1:7">
      <c r="A18" s="132" t="s">
        <v>105</v>
      </c>
      <c r="B18" s="132" t="s">
        <v>106</v>
      </c>
      <c r="C18" s="38">
        <v>2000000</v>
      </c>
      <c r="D18" s="38"/>
      <c r="E18" s="38"/>
      <c r="F18" s="38"/>
      <c r="G18" s="38">
        <v>2000000</v>
      </c>
    </row>
    <row r="19" ht="18" customHeight="1" spans="1:7">
      <c r="A19" s="131" t="s">
        <v>107</v>
      </c>
      <c r="B19" s="131" t="s">
        <v>108</v>
      </c>
      <c r="C19" s="38">
        <v>5674791.86</v>
      </c>
      <c r="D19" s="38">
        <v>5674791.86</v>
      </c>
      <c r="E19" s="38">
        <v>5644791.86</v>
      </c>
      <c r="F19" s="38">
        <v>30000</v>
      </c>
      <c r="G19" s="38"/>
    </row>
    <row r="20" ht="18" customHeight="1" spans="1:7">
      <c r="A20" s="176" t="s">
        <v>109</v>
      </c>
      <c r="B20" s="176" t="s">
        <v>110</v>
      </c>
      <c r="C20" s="38">
        <v>5674791.86</v>
      </c>
      <c r="D20" s="38">
        <v>5674791.86</v>
      </c>
      <c r="E20" s="38">
        <v>5644791.86</v>
      </c>
      <c r="F20" s="38">
        <v>30000</v>
      </c>
      <c r="G20" s="38"/>
    </row>
    <row r="21" ht="18" customHeight="1" spans="1:7">
      <c r="A21" s="132" t="s">
        <v>111</v>
      </c>
      <c r="B21" s="132" t="s">
        <v>112</v>
      </c>
      <c r="C21" s="38">
        <v>1129911.84</v>
      </c>
      <c r="D21" s="38">
        <v>1129911.84</v>
      </c>
      <c r="E21" s="38">
        <v>1099911.84</v>
      </c>
      <c r="F21" s="38">
        <v>30000</v>
      </c>
      <c r="G21" s="38"/>
    </row>
    <row r="22" ht="18" customHeight="1" spans="1:7">
      <c r="A22" s="132" t="s">
        <v>113</v>
      </c>
      <c r="B22" s="132" t="s">
        <v>114</v>
      </c>
      <c r="C22" s="38">
        <v>4544880.02</v>
      </c>
      <c r="D22" s="38">
        <v>4544880.02</v>
      </c>
      <c r="E22" s="38">
        <v>4544880.02</v>
      </c>
      <c r="F22" s="38"/>
      <c r="G22" s="38"/>
    </row>
    <row r="23" ht="18" customHeight="1" spans="1:7">
      <c r="A23" s="131" t="s">
        <v>117</v>
      </c>
      <c r="B23" s="131" t="s">
        <v>118</v>
      </c>
      <c r="C23" s="38">
        <v>3101854.51</v>
      </c>
      <c r="D23" s="38">
        <v>3101854.51</v>
      </c>
      <c r="E23" s="38">
        <v>3101854.51</v>
      </c>
      <c r="F23" s="38"/>
      <c r="G23" s="38"/>
    </row>
    <row r="24" ht="18" customHeight="1" spans="1:7">
      <c r="A24" s="176" t="s">
        <v>119</v>
      </c>
      <c r="B24" s="176" t="s">
        <v>120</v>
      </c>
      <c r="C24" s="38">
        <v>3101854.51</v>
      </c>
      <c r="D24" s="38">
        <v>3101854.51</v>
      </c>
      <c r="E24" s="38">
        <v>3101854.51</v>
      </c>
      <c r="F24" s="38"/>
      <c r="G24" s="38"/>
    </row>
    <row r="25" ht="18" customHeight="1" spans="1:7">
      <c r="A25" s="132" t="s">
        <v>121</v>
      </c>
      <c r="B25" s="132" t="s">
        <v>122</v>
      </c>
      <c r="C25" s="38">
        <v>1909055.61</v>
      </c>
      <c r="D25" s="38">
        <v>1909055.61</v>
      </c>
      <c r="E25" s="38">
        <v>1909055.61</v>
      </c>
      <c r="F25" s="38"/>
      <c r="G25" s="38"/>
    </row>
    <row r="26" ht="18" customHeight="1" spans="1:7">
      <c r="A26" s="132" t="s">
        <v>123</v>
      </c>
      <c r="B26" s="132" t="s">
        <v>124</v>
      </c>
      <c r="C26" s="38">
        <v>107734.9</v>
      </c>
      <c r="D26" s="38">
        <v>107734.9</v>
      </c>
      <c r="E26" s="38">
        <v>107734.9</v>
      </c>
      <c r="F26" s="38"/>
      <c r="G26" s="38"/>
    </row>
    <row r="27" ht="18" customHeight="1" spans="1:7">
      <c r="A27" s="132" t="s">
        <v>125</v>
      </c>
      <c r="B27" s="132" t="s">
        <v>126</v>
      </c>
      <c r="C27" s="38">
        <v>951165</v>
      </c>
      <c r="D27" s="38">
        <v>951165</v>
      </c>
      <c r="E27" s="38">
        <v>951165</v>
      </c>
      <c r="F27" s="38"/>
      <c r="G27" s="38"/>
    </row>
    <row r="28" ht="18" customHeight="1" spans="1:7">
      <c r="A28" s="132" t="s">
        <v>127</v>
      </c>
      <c r="B28" s="132" t="s">
        <v>128</v>
      </c>
      <c r="C28" s="38">
        <v>133899</v>
      </c>
      <c r="D28" s="38">
        <v>133899</v>
      </c>
      <c r="E28" s="38">
        <v>133899</v>
      </c>
      <c r="F28" s="38"/>
      <c r="G28" s="38"/>
    </row>
    <row r="29" ht="18" customHeight="1" spans="1:7">
      <c r="A29" s="131" t="s">
        <v>129</v>
      </c>
      <c r="B29" s="131" t="s">
        <v>130</v>
      </c>
      <c r="C29" s="38">
        <v>4097778.61</v>
      </c>
      <c r="D29" s="38">
        <v>4097778.61</v>
      </c>
      <c r="E29" s="38">
        <v>4097778.61</v>
      </c>
      <c r="F29" s="38"/>
      <c r="G29" s="38"/>
    </row>
    <row r="30" ht="18" customHeight="1" spans="1:7">
      <c r="A30" s="176" t="s">
        <v>131</v>
      </c>
      <c r="B30" s="176" t="s">
        <v>132</v>
      </c>
      <c r="C30" s="38">
        <v>4097778.61</v>
      </c>
      <c r="D30" s="38">
        <v>4097778.61</v>
      </c>
      <c r="E30" s="38">
        <v>4097778.61</v>
      </c>
      <c r="F30" s="38"/>
      <c r="G30" s="38"/>
    </row>
    <row r="31" ht="18" customHeight="1" spans="1:7">
      <c r="A31" s="132" t="s">
        <v>133</v>
      </c>
      <c r="B31" s="132" t="s">
        <v>134</v>
      </c>
      <c r="C31" s="38">
        <v>4097778.61</v>
      </c>
      <c r="D31" s="38">
        <v>4097778.61</v>
      </c>
      <c r="E31" s="38">
        <v>4097778.61</v>
      </c>
      <c r="F31" s="38"/>
      <c r="G31" s="38"/>
    </row>
    <row r="32" ht="18" customHeight="1" spans="1:7">
      <c r="A32" s="54" t="s">
        <v>55</v>
      </c>
      <c r="B32" s="54"/>
      <c r="C32" s="38">
        <v>180009834.91</v>
      </c>
      <c r="D32" s="38">
        <v>50299834.91</v>
      </c>
      <c r="E32" s="38">
        <v>45457815.33</v>
      </c>
      <c r="F32" s="38">
        <v>4842019.58</v>
      </c>
      <c r="G32" s="38">
        <v>129710000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57638888888889" right="0.357638888888889" top="0.605555555555556" bottom="0.409027777777778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11"/>
  <sheetViews>
    <sheetView showZeros="0" workbookViewId="0">
      <selection activeCell="D7" sqref="D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5"/>
      <c r="B1" s="156"/>
      <c r="C1" s="156"/>
      <c r="D1" s="157"/>
      <c r="G1" s="158" t="s">
        <v>182</v>
      </c>
    </row>
    <row r="2" ht="39" customHeight="1" spans="1:7">
      <c r="A2" s="159" t="str">
        <f>"2025"&amp;"年“三公”经费支出预算表"</f>
        <v>2025年“三公”经费支出预算表</v>
      </c>
      <c r="B2" s="76"/>
      <c r="C2" s="76"/>
      <c r="D2" s="76"/>
      <c r="E2" s="76"/>
      <c r="F2" s="76"/>
      <c r="G2" s="76"/>
    </row>
    <row r="3" ht="18.75" customHeight="1" spans="1:7">
      <c r="A3" s="47" t="str">
        <f>"单位名称："&amp;"中国共产党临沧市纪律检查委员会"</f>
        <v>单位名称：中国共产党临沧市纪律检查委员会</v>
      </c>
      <c r="B3" s="156"/>
      <c r="C3" s="156"/>
      <c r="D3" s="3"/>
      <c r="E3" s="27"/>
      <c r="G3" s="158" t="s">
        <v>183</v>
      </c>
    </row>
    <row r="4" ht="18.75" customHeight="1" spans="1:7">
      <c r="A4" s="10" t="s">
        <v>184</v>
      </c>
      <c r="B4" s="10" t="s">
        <v>185</v>
      </c>
      <c r="C4" s="33" t="s">
        <v>186</v>
      </c>
      <c r="D4" s="42" t="s">
        <v>187</v>
      </c>
      <c r="E4" s="43"/>
      <c r="F4" s="44"/>
      <c r="G4" s="33" t="s">
        <v>188</v>
      </c>
    </row>
    <row r="5" ht="18.75" customHeight="1" spans="1:7">
      <c r="A5" s="17"/>
      <c r="B5" s="160"/>
      <c r="C5" s="35"/>
      <c r="D5" s="161" t="s">
        <v>57</v>
      </c>
      <c r="E5" s="161" t="s">
        <v>189</v>
      </c>
      <c r="F5" s="161" t="s">
        <v>190</v>
      </c>
      <c r="G5" s="35"/>
    </row>
    <row r="6" ht="18.75" customHeight="1" spans="1:7">
      <c r="A6" s="62" t="s">
        <v>55</v>
      </c>
      <c r="B6" s="162">
        <v>1</v>
      </c>
      <c r="C6" s="163">
        <v>2</v>
      </c>
      <c r="D6" s="164">
        <v>3</v>
      </c>
      <c r="E6" s="164">
        <v>4</v>
      </c>
      <c r="F6" s="164">
        <v>5</v>
      </c>
      <c r="G6" s="163">
        <v>6</v>
      </c>
    </row>
    <row r="7" ht="18.75" customHeight="1" spans="1:7">
      <c r="A7" s="62" t="s">
        <v>55</v>
      </c>
      <c r="B7" s="165">
        <v>1135000</v>
      </c>
      <c r="C7" s="165">
        <v>100000</v>
      </c>
      <c r="D7" s="165">
        <v>955000</v>
      </c>
      <c r="E7" s="165"/>
      <c r="F7" s="165">
        <v>955000</v>
      </c>
      <c r="G7" s="165">
        <v>80000</v>
      </c>
    </row>
    <row r="8" ht="18.75" customHeight="1" spans="1:7">
      <c r="A8" s="166" t="s">
        <v>191</v>
      </c>
      <c r="B8" s="165"/>
      <c r="C8" s="165"/>
      <c r="D8" s="165"/>
      <c r="E8" s="165"/>
      <c r="F8" s="165"/>
      <c r="G8" s="165"/>
    </row>
    <row r="9" ht="18.75" customHeight="1" spans="1:7">
      <c r="A9" s="166" t="s">
        <v>192</v>
      </c>
      <c r="B9" s="165">
        <v>1135000</v>
      </c>
      <c r="C9" s="165">
        <v>100000</v>
      </c>
      <c r="D9" s="165">
        <v>955000</v>
      </c>
      <c r="E9" s="165"/>
      <c r="F9" s="165">
        <v>955000</v>
      </c>
      <c r="G9" s="165">
        <v>80000</v>
      </c>
    </row>
    <row r="10" ht="18.75" customHeight="1" spans="1:7">
      <c r="A10" s="166" t="s">
        <v>193</v>
      </c>
      <c r="B10" s="165"/>
      <c r="C10" s="165"/>
      <c r="D10" s="165"/>
      <c r="E10" s="165"/>
      <c r="F10" s="165"/>
      <c r="G10" s="165"/>
    </row>
    <row r="11" ht="18.75" customHeight="1" spans="1:7">
      <c r="A11" s="166" t="s">
        <v>194</v>
      </c>
      <c r="B11" s="165"/>
      <c r="C11" s="165"/>
      <c r="D11" s="165"/>
      <c r="E11" s="165"/>
      <c r="F11" s="165"/>
      <c r="G11" s="16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57638888888889" right="0.357638888888889" top="0.605555555555556" bottom="0.409027777777778" header="0.5" footer="0.5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W50"/>
  <sheetViews>
    <sheetView showZeros="0" topLeftCell="A21" workbookViewId="0">
      <selection activeCell="H45" sqref="H45"/>
    </sheetView>
  </sheetViews>
  <sheetFormatPr defaultColWidth="9.14285714285714" defaultRowHeight="14.25" customHeight="1"/>
  <cols>
    <col min="1" max="1" width="15.8571428571429" customWidth="1"/>
    <col min="2" max="2" width="20.8571428571429" customWidth="1"/>
    <col min="3" max="3" width="17" customWidth="1"/>
    <col min="4" max="4" width="8.14285714285714" customWidth="1"/>
    <col min="5" max="5" width="17.5714285714286" customWidth="1"/>
    <col min="6" max="6" width="7.14285714285714" customWidth="1"/>
    <col min="7" max="7" width="18.5714285714286" customWidth="1"/>
    <col min="8" max="8" width="16.5714285714286" customWidth="1"/>
    <col min="9" max="9" width="16.4285714285714" customWidth="1"/>
    <col min="10" max="10" width="8.28571428571429" customWidth="1"/>
    <col min="11" max="11" width="7.57142857142857" customWidth="1"/>
    <col min="12" max="12" width="13.8571428571429" customWidth="1"/>
    <col min="13" max="13" width="6.28571428571429" customWidth="1"/>
    <col min="14" max="14" width="8.57142857142857" customWidth="1"/>
    <col min="15" max="15" width="8.85714285714286" customWidth="1"/>
    <col min="16" max="16" width="7.85714285714286" customWidth="1"/>
    <col min="17" max="17" width="8" customWidth="1"/>
    <col min="18" max="18" width="7" customWidth="1"/>
    <col min="19" max="19" width="6.71428571428571" customWidth="1"/>
    <col min="20" max="20" width="7.14285714285714" customWidth="1"/>
    <col min="21" max="21" width="6.57142857142857" customWidth="1"/>
    <col min="22" max="22" width="8.28571428571429" customWidth="1"/>
    <col min="23" max="23" width="6.57142857142857" customWidth="1"/>
  </cols>
  <sheetData>
    <row r="1" ht="18.75" customHeight="1" spans="1:23">
      <c r="A1" s="1"/>
      <c r="B1" s="141"/>
      <c r="C1" s="1"/>
      <c r="D1" s="142"/>
      <c r="E1" s="142"/>
      <c r="F1" s="142"/>
      <c r="G1" s="142"/>
      <c r="H1" s="143"/>
      <c r="I1" s="143"/>
      <c r="J1" s="143"/>
      <c r="K1" s="143"/>
      <c r="L1" s="143"/>
      <c r="M1" s="143"/>
      <c r="N1" s="3"/>
      <c r="O1" s="3"/>
      <c r="P1" s="3"/>
      <c r="Q1" s="143"/>
      <c r="R1" s="1"/>
      <c r="S1" s="1"/>
      <c r="T1" s="1"/>
      <c r="U1" s="141"/>
      <c r="V1" s="152" t="s">
        <v>195</v>
      </c>
      <c r="W1" s="153"/>
    </row>
    <row r="2" ht="39.75" customHeight="1" spans="1:23">
      <c r="A2" s="115" t="str">
        <f>"2025"&amp;"年部门基本支出预算表"</f>
        <v>2025年部门基本支出预算表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6"/>
      <c r="O2" s="6"/>
      <c r="P2" s="6"/>
      <c r="Q2" s="82"/>
      <c r="R2" s="82"/>
      <c r="S2" s="82"/>
      <c r="T2" s="82"/>
      <c r="U2" s="82"/>
      <c r="V2" s="82"/>
      <c r="W2" s="82"/>
    </row>
    <row r="3" ht="18.75" customHeight="1" spans="1:23">
      <c r="A3" s="7" t="str">
        <f>"单位名称："&amp;"中国共产党临沧市纪律检查委员会"</f>
        <v>单位名称：中国共产党临沧市纪律检查委员会</v>
      </c>
      <c r="B3" s="144"/>
      <c r="C3" s="144"/>
      <c r="D3" s="144"/>
      <c r="E3" s="144"/>
      <c r="F3" s="144"/>
      <c r="G3" s="144"/>
      <c r="H3" s="145"/>
      <c r="I3" s="145"/>
      <c r="J3" s="145"/>
      <c r="K3" s="145"/>
      <c r="L3" s="145"/>
      <c r="M3" s="145"/>
      <c r="N3" s="9"/>
      <c r="O3" s="9"/>
      <c r="P3" s="9"/>
      <c r="Q3" s="145"/>
      <c r="R3" s="1"/>
      <c r="S3" s="1"/>
      <c r="T3" s="1"/>
      <c r="U3" s="141"/>
      <c r="V3" s="152" t="s">
        <v>183</v>
      </c>
      <c r="W3" s="153"/>
    </row>
    <row r="4" ht="18" customHeight="1" spans="1:23">
      <c r="A4" s="10" t="s">
        <v>196</v>
      </c>
      <c r="B4" s="10" t="s">
        <v>197</v>
      </c>
      <c r="C4" s="10" t="s">
        <v>198</v>
      </c>
      <c r="D4" s="10" t="s">
        <v>199</v>
      </c>
      <c r="E4" s="10" t="s">
        <v>200</v>
      </c>
      <c r="F4" s="10" t="s">
        <v>201</v>
      </c>
      <c r="G4" s="10" t="s">
        <v>202</v>
      </c>
      <c r="H4" s="146" t="s">
        <v>203</v>
      </c>
      <c r="I4" s="148" t="s">
        <v>203</v>
      </c>
      <c r="J4" s="148"/>
      <c r="K4" s="148"/>
      <c r="L4" s="148"/>
      <c r="M4" s="148"/>
      <c r="N4" s="149"/>
      <c r="O4" s="149"/>
      <c r="P4" s="149"/>
      <c r="Q4" s="148" t="s">
        <v>61</v>
      </c>
      <c r="R4" s="148" t="s">
        <v>77</v>
      </c>
      <c r="S4" s="148"/>
      <c r="T4" s="148"/>
      <c r="U4" s="148"/>
      <c r="V4" s="148"/>
      <c r="W4" s="154"/>
    </row>
    <row r="5" ht="18" customHeight="1" spans="1:23">
      <c r="A5" s="15"/>
      <c r="B5" s="15"/>
      <c r="C5" s="15"/>
      <c r="D5" s="15"/>
      <c r="E5" s="15"/>
      <c r="F5" s="15"/>
      <c r="G5" s="15"/>
      <c r="H5" s="10" t="s">
        <v>204</v>
      </c>
      <c r="I5" s="150" t="s">
        <v>58</v>
      </c>
      <c r="J5" s="86"/>
      <c r="K5" s="86"/>
      <c r="L5" s="86"/>
      <c r="M5" s="151"/>
      <c r="N5" s="12" t="s">
        <v>205</v>
      </c>
      <c r="O5" s="13"/>
      <c r="P5" s="14"/>
      <c r="Q5" s="10" t="s">
        <v>61</v>
      </c>
      <c r="R5" s="150" t="s">
        <v>77</v>
      </c>
      <c r="S5" s="86" t="s">
        <v>64</v>
      </c>
      <c r="T5" s="86" t="s">
        <v>77</v>
      </c>
      <c r="U5" s="86" t="s">
        <v>66</v>
      </c>
      <c r="V5" s="86" t="s">
        <v>67</v>
      </c>
      <c r="W5" s="151" t="s">
        <v>68</v>
      </c>
    </row>
    <row r="6" ht="18.75" customHeight="1" spans="1:23">
      <c r="A6" s="16"/>
      <c r="B6" s="16"/>
      <c r="C6" s="16"/>
      <c r="D6" s="16"/>
      <c r="E6" s="16"/>
      <c r="F6" s="16"/>
      <c r="G6" s="16"/>
      <c r="H6" s="16"/>
      <c r="I6" s="150" t="s">
        <v>206</v>
      </c>
      <c r="J6" s="10" t="s">
        <v>207</v>
      </c>
      <c r="K6" s="10" t="s">
        <v>208</v>
      </c>
      <c r="L6" s="10" t="s">
        <v>209</v>
      </c>
      <c r="M6" s="10" t="s">
        <v>210</v>
      </c>
      <c r="N6" s="10" t="s">
        <v>58</v>
      </c>
      <c r="O6" s="10" t="s">
        <v>59</v>
      </c>
      <c r="P6" s="10" t="s">
        <v>60</v>
      </c>
      <c r="Q6" s="16"/>
      <c r="R6" s="10" t="s">
        <v>57</v>
      </c>
      <c r="S6" s="10" t="s">
        <v>64</v>
      </c>
      <c r="T6" s="10" t="s">
        <v>65</v>
      </c>
      <c r="U6" s="10" t="s">
        <v>66</v>
      </c>
      <c r="V6" s="10" t="s">
        <v>67</v>
      </c>
      <c r="W6" s="10" t="s">
        <v>68</v>
      </c>
    </row>
    <row r="7" ht="31" customHeight="1" spans="1:23">
      <c r="A7" s="17"/>
      <c r="B7" s="17"/>
      <c r="C7" s="17"/>
      <c r="D7" s="17"/>
      <c r="E7" s="17"/>
      <c r="F7" s="17"/>
      <c r="G7" s="17"/>
      <c r="H7" s="17"/>
      <c r="I7" s="104"/>
      <c r="J7" s="17" t="s">
        <v>211</v>
      </c>
      <c r="K7" s="17" t="s">
        <v>208</v>
      </c>
      <c r="L7" s="17" t="s">
        <v>209</v>
      </c>
      <c r="M7" s="17" t="s">
        <v>210</v>
      </c>
      <c r="N7" s="17" t="s">
        <v>208</v>
      </c>
      <c r="O7" s="17" t="s">
        <v>209</v>
      </c>
      <c r="P7" s="17" t="s">
        <v>210</v>
      </c>
      <c r="Q7" s="17" t="s">
        <v>61</v>
      </c>
      <c r="R7" s="17" t="s">
        <v>57</v>
      </c>
      <c r="S7" s="17" t="s">
        <v>64</v>
      </c>
      <c r="T7" s="17" t="s">
        <v>212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30" customHeight="1" spans="1:23">
      <c r="A9" s="37" t="s">
        <v>70</v>
      </c>
      <c r="B9" s="37"/>
      <c r="C9" s="37"/>
      <c r="D9" s="37"/>
      <c r="E9" s="37"/>
      <c r="F9" s="37"/>
      <c r="G9" s="37"/>
      <c r="H9" s="23">
        <v>50299834.91</v>
      </c>
      <c r="I9" s="23">
        <v>50299834.91</v>
      </c>
      <c r="J9" s="23"/>
      <c r="K9" s="23"/>
      <c r="L9" s="23">
        <v>50299834.91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7" customHeight="1" spans="1:23">
      <c r="A10" s="37"/>
      <c r="B10" s="21" t="s">
        <v>213</v>
      </c>
      <c r="C10" s="21" t="s">
        <v>214</v>
      </c>
      <c r="D10" s="21" t="s">
        <v>87</v>
      </c>
      <c r="E10" s="21" t="s">
        <v>88</v>
      </c>
      <c r="F10" s="21" t="s">
        <v>215</v>
      </c>
      <c r="G10" s="21" t="s">
        <v>216</v>
      </c>
      <c r="H10" s="23">
        <v>633228</v>
      </c>
      <c r="I10" s="23">
        <v>633228</v>
      </c>
      <c r="J10" s="23"/>
      <c r="K10" s="23"/>
      <c r="L10" s="23">
        <v>633228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7" customHeight="1" spans="1:23">
      <c r="A11" s="24"/>
      <c r="B11" s="21" t="s">
        <v>217</v>
      </c>
      <c r="C11" s="21" t="s">
        <v>218</v>
      </c>
      <c r="D11" s="21" t="s">
        <v>87</v>
      </c>
      <c r="E11" s="21" t="s">
        <v>88</v>
      </c>
      <c r="F11" s="21" t="s">
        <v>215</v>
      </c>
      <c r="G11" s="21" t="s">
        <v>216</v>
      </c>
      <c r="H11" s="23">
        <v>10787160</v>
      </c>
      <c r="I11" s="23">
        <v>10787160</v>
      </c>
      <c r="J11" s="23"/>
      <c r="K11" s="23"/>
      <c r="L11" s="23">
        <v>10787160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7" customHeight="1" spans="1:23">
      <c r="A12" s="24"/>
      <c r="B12" s="21" t="s">
        <v>213</v>
      </c>
      <c r="C12" s="21" t="s">
        <v>214</v>
      </c>
      <c r="D12" s="21" t="s">
        <v>87</v>
      </c>
      <c r="E12" s="21" t="s">
        <v>88</v>
      </c>
      <c r="F12" s="21" t="s">
        <v>219</v>
      </c>
      <c r="G12" s="21" t="s">
        <v>220</v>
      </c>
      <c r="H12" s="23">
        <v>54120</v>
      </c>
      <c r="I12" s="23">
        <v>54120</v>
      </c>
      <c r="J12" s="23"/>
      <c r="K12" s="23"/>
      <c r="L12" s="23">
        <v>54120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7" customHeight="1" spans="1:23">
      <c r="A13" s="24"/>
      <c r="B13" s="21" t="s">
        <v>217</v>
      </c>
      <c r="C13" s="21" t="s">
        <v>218</v>
      </c>
      <c r="D13" s="21" t="s">
        <v>87</v>
      </c>
      <c r="E13" s="21" t="s">
        <v>88</v>
      </c>
      <c r="F13" s="21" t="s">
        <v>219</v>
      </c>
      <c r="G13" s="21" t="s">
        <v>220</v>
      </c>
      <c r="H13" s="23">
        <v>14162601.12</v>
      </c>
      <c r="I13" s="23">
        <v>14162601.12</v>
      </c>
      <c r="J13" s="23"/>
      <c r="K13" s="23"/>
      <c r="L13" s="23">
        <v>14162601.12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7" customHeight="1" spans="1:23">
      <c r="A14" s="24"/>
      <c r="B14" s="21" t="s">
        <v>217</v>
      </c>
      <c r="C14" s="21" t="s">
        <v>218</v>
      </c>
      <c r="D14" s="21" t="s">
        <v>87</v>
      </c>
      <c r="E14" s="21" t="s">
        <v>88</v>
      </c>
      <c r="F14" s="21" t="s">
        <v>221</v>
      </c>
      <c r="G14" s="21" t="s">
        <v>222</v>
      </c>
      <c r="H14" s="23">
        <v>898930</v>
      </c>
      <c r="I14" s="23">
        <v>898930</v>
      </c>
      <c r="J14" s="23"/>
      <c r="K14" s="23"/>
      <c r="L14" s="23">
        <v>898930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7" customHeight="1" spans="1:23">
      <c r="A15" s="24"/>
      <c r="B15" s="21" t="s">
        <v>223</v>
      </c>
      <c r="C15" s="21" t="s">
        <v>224</v>
      </c>
      <c r="D15" s="21" t="s">
        <v>87</v>
      </c>
      <c r="E15" s="21" t="s">
        <v>88</v>
      </c>
      <c r="F15" s="21" t="s">
        <v>221</v>
      </c>
      <c r="G15" s="21" t="s">
        <v>222</v>
      </c>
      <c r="H15" s="23">
        <v>4869420</v>
      </c>
      <c r="I15" s="23">
        <v>4869420</v>
      </c>
      <c r="J15" s="23"/>
      <c r="K15" s="23"/>
      <c r="L15" s="23">
        <v>4869420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7" customHeight="1" spans="1:23">
      <c r="A16" s="24"/>
      <c r="B16" s="21" t="s">
        <v>213</v>
      </c>
      <c r="C16" s="21" t="s">
        <v>214</v>
      </c>
      <c r="D16" s="21" t="s">
        <v>87</v>
      </c>
      <c r="E16" s="21" t="s">
        <v>88</v>
      </c>
      <c r="F16" s="21" t="s">
        <v>225</v>
      </c>
      <c r="G16" s="21" t="s">
        <v>226</v>
      </c>
      <c r="H16" s="23">
        <v>203100</v>
      </c>
      <c r="I16" s="23">
        <v>203100</v>
      </c>
      <c r="J16" s="23"/>
      <c r="K16" s="23"/>
      <c r="L16" s="23">
        <v>203100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7" customHeight="1" spans="1:23">
      <c r="A17" s="24"/>
      <c r="B17" s="21" t="s">
        <v>213</v>
      </c>
      <c r="C17" s="21" t="s">
        <v>214</v>
      </c>
      <c r="D17" s="21" t="s">
        <v>87</v>
      </c>
      <c r="E17" s="21" t="s">
        <v>88</v>
      </c>
      <c r="F17" s="21" t="s">
        <v>225</v>
      </c>
      <c r="G17" s="21" t="s">
        <v>226</v>
      </c>
      <c r="H17" s="23">
        <v>324336</v>
      </c>
      <c r="I17" s="23">
        <v>324336</v>
      </c>
      <c r="J17" s="23"/>
      <c r="K17" s="23"/>
      <c r="L17" s="23">
        <v>324336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7" customHeight="1" spans="1:23">
      <c r="A18" s="24"/>
      <c r="B18" s="21" t="s">
        <v>213</v>
      </c>
      <c r="C18" s="21" t="s">
        <v>214</v>
      </c>
      <c r="D18" s="21" t="s">
        <v>87</v>
      </c>
      <c r="E18" s="21" t="s">
        <v>88</v>
      </c>
      <c r="F18" s="21" t="s">
        <v>225</v>
      </c>
      <c r="G18" s="21" t="s">
        <v>226</v>
      </c>
      <c r="H18" s="23">
        <v>249840</v>
      </c>
      <c r="I18" s="23">
        <v>249840</v>
      </c>
      <c r="J18" s="23"/>
      <c r="K18" s="23"/>
      <c r="L18" s="23">
        <v>249840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33" customHeight="1" spans="1:23">
      <c r="A19" s="24"/>
      <c r="B19" s="21" t="s">
        <v>227</v>
      </c>
      <c r="C19" s="21" t="s">
        <v>228</v>
      </c>
      <c r="D19" s="21" t="s">
        <v>87</v>
      </c>
      <c r="E19" s="21" t="s">
        <v>88</v>
      </c>
      <c r="F19" s="21" t="s">
        <v>225</v>
      </c>
      <c r="G19" s="21" t="s">
        <v>226</v>
      </c>
      <c r="H19" s="23">
        <v>414000</v>
      </c>
      <c r="I19" s="23">
        <v>414000</v>
      </c>
      <c r="J19" s="23"/>
      <c r="K19" s="23"/>
      <c r="L19" s="23">
        <v>414000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1" customHeight="1" spans="1:23">
      <c r="A20" s="24"/>
      <c r="B20" s="21" t="s">
        <v>229</v>
      </c>
      <c r="C20" s="21" t="s">
        <v>230</v>
      </c>
      <c r="D20" s="21" t="s">
        <v>113</v>
      </c>
      <c r="E20" s="21" t="s">
        <v>114</v>
      </c>
      <c r="F20" s="21" t="s">
        <v>231</v>
      </c>
      <c r="G20" s="21" t="s">
        <v>232</v>
      </c>
      <c r="H20" s="23">
        <v>4544880.02</v>
      </c>
      <c r="I20" s="23">
        <v>4544880.02</v>
      </c>
      <c r="J20" s="23"/>
      <c r="K20" s="23"/>
      <c r="L20" s="23">
        <v>4544880.02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31" customHeight="1" spans="1:23">
      <c r="A21" s="24"/>
      <c r="B21" s="21" t="s">
        <v>229</v>
      </c>
      <c r="C21" s="21" t="s">
        <v>230</v>
      </c>
      <c r="D21" s="21" t="s">
        <v>113</v>
      </c>
      <c r="E21" s="21" t="s">
        <v>114</v>
      </c>
      <c r="F21" s="21" t="s">
        <v>231</v>
      </c>
      <c r="G21" s="21" t="s">
        <v>232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1" customHeight="1" spans="1:23">
      <c r="A22" s="24"/>
      <c r="B22" s="21" t="s">
        <v>229</v>
      </c>
      <c r="C22" s="21" t="s">
        <v>230</v>
      </c>
      <c r="D22" s="21" t="s">
        <v>115</v>
      </c>
      <c r="E22" s="21" t="s">
        <v>116</v>
      </c>
      <c r="F22" s="21" t="s">
        <v>233</v>
      </c>
      <c r="G22" s="21" t="s">
        <v>234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6" customHeight="1" spans="1:23">
      <c r="A23" s="24"/>
      <c r="B23" s="21" t="s">
        <v>229</v>
      </c>
      <c r="C23" s="21" t="s">
        <v>230</v>
      </c>
      <c r="D23" s="21" t="s">
        <v>121</v>
      </c>
      <c r="E23" s="21" t="s">
        <v>122</v>
      </c>
      <c r="F23" s="21" t="s">
        <v>235</v>
      </c>
      <c r="G23" s="21" t="s">
        <v>236</v>
      </c>
      <c r="H23" s="23">
        <v>1909055.61</v>
      </c>
      <c r="I23" s="23">
        <v>1909055.61</v>
      </c>
      <c r="J23" s="23"/>
      <c r="K23" s="23"/>
      <c r="L23" s="23">
        <v>1909055.61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6" customHeight="1" spans="1:23">
      <c r="A24" s="24"/>
      <c r="B24" s="21" t="s">
        <v>229</v>
      </c>
      <c r="C24" s="21" t="s">
        <v>230</v>
      </c>
      <c r="D24" s="21" t="s">
        <v>123</v>
      </c>
      <c r="E24" s="21" t="s">
        <v>124</v>
      </c>
      <c r="F24" s="21" t="s">
        <v>235</v>
      </c>
      <c r="G24" s="21" t="s">
        <v>236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6" customHeight="1" spans="1:23">
      <c r="A25" s="24"/>
      <c r="B25" s="21" t="s">
        <v>229</v>
      </c>
      <c r="C25" s="21" t="s">
        <v>230</v>
      </c>
      <c r="D25" s="21" t="s">
        <v>123</v>
      </c>
      <c r="E25" s="21" t="s">
        <v>124</v>
      </c>
      <c r="F25" s="21" t="s">
        <v>235</v>
      </c>
      <c r="G25" s="21" t="s">
        <v>236</v>
      </c>
      <c r="H25" s="23">
        <v>107734.9</v>
      </c>
      <c r="I25" s="23">
        <v>107734.9</v>
      </c>
      <c r="J25" s="23"/>
      <c r="K25" s="23"/>
      <c r="L25" s="23">
        <v>107734.9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6" customHeight="1" spans="1:23">
      <c r="A26" s="24"/>
      <c r="B26" s="21" t="s">
        <v>229</v>
      </c>
      <c r="C26" s="21" t="s">
        <v>230</v>
      </c>
      <c r="D26" s="21" t="s">
        <v>125</v>
      </c>
      <c r="E26" s="21" t="s">
        <v>126</v>
      </c>
      <c r="F26" s="21" t="s">
        <v>237</v>
      </c>
      <c r="G26" s="21" t="s">
        <v>238</v>
      </c>
      <c r="H26" s="23">
        <v>951165</v>
      </c>
      <c r="I26" s="23">
        <v>951165</v>
      </c>
      <c r="J26" s="23"/>
      <c r="K26" s="23"/>
      <c r="L26" s="23">
        <v>951165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6" customHeight="1" spans="1:23">
      <c r="A27" s="24"/>
      <c r="B27" s="21" t="s">
        <v>229</v>
      </c>
      <c r="C27" s="21" t="s">
        <v>230</v>
      </c>
      <c r="D27" s="21" t="s">
        <v>125</v>
      </c>
      <c r="E27" s="21" t="s">
        <v>126</v>
      </c>
      <c r="F27" s="21" t="s">
        <v>237</v>
      </c>
      <c r="G27" s="21" t="s">
        <v>238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7" customHeight="1" spans="1:23">
      <c r="A28" s="24"/>
      <c r="B28" s="21" t="s">
        <v>229</v>
      </c>
      <c r="C28" s="21" t="s">
        <v>230</v>
      </c>
      <c r="D28" s="21" t="s">
        <v>127</v>
      </c>
      <c r="E28" s="21" t="s">
        <v>128</v>
      </c>
      <c r="F28" s="21" t="s">
        <v>239</v>
      </c>
      <c r="G28" s="21" t="s">
        <v>240</v>
      </c>
      <c r="H28" s="23">
        <v>56811</v>
      </c>
      <c r="I28" s="23">
        <v>56811</v>
      </c>
      <c r="J28" s="23"/>
      <c r="K28" s="23"/>
      <c r="L28" s="23">
        <v>56811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7" customHeight="1" spans="1:23">
      <c r="A29" s="24"/>
      <c r="B29" s="21" t="s">
        <v>229</v>
      </c>
      <c r="C29" s="21" t="s">
        <v>230</v>
      </c>
      <c r="D29" s="21" t="s">
        <v>127</v>
      </c>
      <c r="E29" s="21" t="s">
        <v>128</v>
      </c>
      <c r="F29" s="21" t="s">
        <v>239</v>
      </c>
      <c r="G29" s="21" t="s">
        <v>240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7" customHeight="1" spans="1:23">
      <c r="A30" s="24"/>
      <c r="B30" s="21" t="s">
        <v>229</v>
      </c>
      <c r="C30" s="21" t="s">
        <v>230</v>
      </c>
      <c r="D30" s="21" t="s">
        <v>127</v>
      </c>
      <c r="E30" s="21" t="s">
        <v>128</v>
      </c>
      <c r="F30" s="21" t="s">
        <v>239</v>
      </c>
      <c r="G30" s="21" t="s">
        <v>240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229</v>
      </c>
      <c r="C31" s="21" t="s">
        <v>230</v>
      </c>
      <c r="D31" s="21" t="s">
        <v>87</v>
      </c>
      <c r="E31" s="21" t="s">
        <v>88</v>
      </c>
      <c r="F31" s="21" t="s">
        <v>239</v>
      </c>
      <c r="G31" s="21" t="s">
        <v>240</v>
      </c>
      <c r="H31" s="23">
        <v>16655.23</v>
      </c>
      <c r="I31" s="23">
        <v>16655.23</v>
      </c>
      <c r="J31" s="23"/>
      <c r="K31" s="23"/>
      <c r="L31" s="23">
        <v>16655.23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7" customHeight="1" spans="1:23">
      <c r="A32" s="24"/>
      <c r="B32" s="21" t="s">
        <v>229</v>
      </c>
      <c r="C32" s="21" t="s">
        <v>230</v>
      </c>
      <c r="D32" s="21" t="s">
        <v>127</v>
      </c>
      <c r="E32" s="21" t="s">
        <v>128</v>
      </c>
      <c r="F32" s="21" t="s">
        <v>239</v>
      </c>
      <c r="G32" s="21" t="s">
        <v>240</v>
      </c>
      <c r="H32" s="23">
        <v>77088</v>
      </c>
      <c r="I32" s="23">
        <v>77088</v>
      </c>
      <c r="J32" s="23"/>
      <c r="K32" s="23"/>
      <c r="L32" s="23">
        <v>77088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" customHeight="1" spans="1:23">
      <c r="A33" s="24"/>
      <c r="B33" s="21" t="s">
        <v>241</v>
      </c>
      <c r="C33" s="21" t="s">
        <v>134</v>
      </c>
      <c r="D33" s="21" t="s">
        <v>133</v>
      </c>
      <c r="E33" s="21" t="s">
        <v>134</v>
      </c>
      <c r="F33" s="21" t="s">
        <v>242</v>
      </c>
      <c r="G33" s="21" t="s">
        <v>134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" customHeight="1" spans="1:23">
      <c r="A34" s="24"/>
      <c r="B34" s="21" t="s">
        <v>241</v>
      </c>
      <c r="C34" s="21" t="s">
        <v>134</v>
      </c>
      <c r="D34" s="21" t="s">
        <v>133</v>
      </c>
      <c r="E34" s="21" t="s">
        <v>134</v>
      </c>
      <c r="F34" s="21" t="s">
        <v>242</v>
      </c>
      <c r="G34" s="21" t="s">
        <v>134</v>
      </c>
      <c r="H34" s="23">
        <v>4097778.61</v>
      </c>
      <c r="I34" s="23">
        <v>4097778.61</v>
      </c>
      <c r="J34" s="23"/>
      <c r="K34" s="23"/>
      <c r="L34" s="23">
        <v>4097778.61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" customHeight="1" spans="1:23">
      <c r="A35" s="24"/>
      <c r="B35" s="21" t="s">
        <v>243</v>
      </c>
      <c r="C35" s="21" t="s">
        <v>244</v>
      </c>
      <c r="D35" s="21" t="s">
        <v>87</v>
      </c>
      <c r="E35" s="21" t="s">
        <v>88</v>
      </c>
      <c r="F35" s="21" t="s">
        <v>245</v>
      </c>
      <c r="G35" s="21" t="s">
        <v>246</v>
      </c>
      <c r="H35" s="23">
        <v>15390</v>
      </c>
      <c r="I35" s="23">
        <v>15390</v>
      </c>
      <c r="J35" s="23"/>
      <c r="K35" s="23"/>
      <c r="L35" s="23">
        <v>15390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" customHeight="1" spans="1:23">
      <c r="A36" s="24"/>
      <c r="B36" s="21" t="s">
        <v>243</v>
      </c>
      <c r="C36" s="21" t="s">
        <v>244</v>
      </c>
      <c r="D36" s="21" t="s">
        <v>87</v>
      </c>
      <c r="E36" s="21" t="s">
        <v>88</v>
      </c>
      <c r="F36" s="21" t="s">
        <v>247</v>
      </c>
      <c r="G36" s="21" t="s">
        <v>248</v>
      </c>
      <c r="H36" s="23">
        <v>200000</v>
      </c>
      <c r="I36" s="23">
        <v>200000</v>
      </c>
      <c r="J36" s="23"/>
      <c r="K36" s="23"/>
      <c r="L36" s="23">
        <v>200000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" customHeight="1" spans="1:23">
      <c r="A37" s="24"/>
      <c r="B37" s="21" t="s">
        <v>243</v>
      </c>
      <c r="C37" s="21" t="s">
        <v>244</v>
      </c>
      <c r="D37" s="21" t="s">
        <v>87</v>
      </c>
      <c r="E37" s="21" t="s">
        <v>88</v>
      </c>
      <c r="F37" s="21" t="s">
        <v>249</v>
      </c>
      <c r="G37" s="21" t="s">
        <v>250</v>
      </c>
      <c r="H37" s="23">
        <v>50000</v>
      </c>
      <c r="I37" s="23">
        <v>50000</v>
      </c>
      <c r="J37" s="23"/>
      <c r="K37" s="23"/>
      <c r="L37" s="23">
        <v>50000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" customHeight="1" spans="1:23">
      <c r="A38" s="24"/>
      <c r="B38" s="21" t="s">
        <v>251</v>
      </c>
      <c r="C38" s="21" t="s">
        <v>188</v>
      </c>
      <c r="D38" s="21" t="s">
        <v>87</v>
      </c>
      <c r="E38" s="21" t="s">
        <v>88</v>
      </c>
      <c r="F38" s="21" t="s">
        <v>252</v>
      </c>
      <c r="G38" s="21" t="s">
        <v>188</v>
      </c>
      <c r="H38" s="23">
        <v>80000</v>
      </c>
      <c r="I38" s="23">
        <v>80000</v>
      </c>
      <c r="J38" s="23"/>
      <c r="K38" s="23"/>
      <c r="L38" s="23">
        <v>80000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" customHeight="1" spans="1:23">
      <c r="A39" s="24"/>
      <c r="B39" s="21" t="s">
        <v>253</v>
      </c>
      <c r="C39" s="21" t="s">
        <v>254</v>
      </c>
      <c r="D39" s="21" t="s">
        <v>87</v>
      </c>
      <c r="E39" s="21" t="s">
        <v>88</v>
      </c>
      <c r="F39" s="21" t="s">
        <v>255</v>
      </c>
      <c r="G39" s="21" t="s">
        <v>256</v>
      </c>
      <c r="H39" s="23">
        <v>100000</v>
      </c>
      <c r="I39" s="23">
        <v>100000</v>
      </c>
      <c r="J39" s="23"/>
      <c r="K39" s="23"/>
      <c r="L39" s="23">
        <v>100000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5" customHeight="1" spans="1:23">
      <c r="A40" s="24"/>
      <c r="B40" s="21" t="s">
        <v>243</v>
      </c>
      <c r="C40" s="21" t="s">
        <v>244</v>
      </c>
      <c r="D40" s="21" t="s">
        <v>87</v>
      </c>
      <c r="E40" s="21" t="s">
        <v>88</v>
      </c>
      <c r="F40" s="21" t="s">
        <v>245</v>
      </c>
      <c r="G40" s="21" t="s">
        <v>246</v>
      </c>
      <c r="H40" s="23">
        <v>1034960</v>
      </c>
      <c r="I40" s="23">
        <v>1034960</v>
      </c>
      <c r="J40" s="23"/>
      <c r="K40" s="23"/>
      <c r="L40" s="23">
        <v>1034960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5" customHeight="1" spans="1:23">
      <c r="A41" s="24"/>
      <c r="B41" s="21" t="s">
        <v>243</v>
      </c>
      <c r="C41" s="21" t="s">
        <v>244</v>
      </c>
      <c r="D41" s="21" t="s">
        <v>87</v>
      </c>
      <c r="E41" s="21" t="s">
        <v>88</v>
      </c>
      <c r="F41" s="21" t="s">
        <v>257</v>
      </c>
      <c r="G41" s="21" t="s">
        <v>258</v>
      </c>
      <c r="H41" s="23">
        <v>100000</v>
      </c>
      <c r="I41" s="23">
        <v>100000</v>
      </c>
      <c r="J41" s="23"/>
      <c r="K41" s="23"/>
      <c r="L41" s="23">
        <v>100000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5" customHeight="1" spans="1:23">
      <c r="A42" s="24"/>
      <c r="B42" s="21" t="s">
        <v>259</v>
      </c>
      <c r="C42" s="21" t="s">
        <v>260</v>
      </c>
      <c r="D42" s="21" t="s">
        <v>87</v>
      </c>
      <c r="E42" s="21" t="s">
        <v>88</v>
      </c>
      <c r="F42" s="21" t="s">
        <v>261</v>
      </c>
      <c r="G42" s="21" t="s">
        <v>262</v>
      </c>
      <c r="H42" s="23">
        <v>100000</v>
      </c>
      <c r="I42" s="23">
        <v>100000</v>
      </c>
      <c r="J42" s="23"/>
      <c r="K42" s="23"/>
      <c r="L42" s="23">
        <v>100000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" customHeight="1" spans="1:23">
      <c r="A43" s="24"/>
      <c r="B43" s="21" t="s">
        <v>263</v>
      </c>
      <c r="C43" s="21" t="s">
        <v>264</v>
      </c>
      <c r="D43" s="21" t="s">
        <v>111</v>
      </c>
      <c r="E43" s="21" t="s">
        <v>112</v>
      </c>
      <c r="F43" s="21" t="s">
        <v>245</v>
      </c>
      <c r="G43" s="21" t="s">
        <v>246</v>
      </c>
      <c r="H43" s="23">
        <v>30000</v>
      </c>
      <c r="I43" s="23">
        <v>30000</v>
      </c>
      <c r="J43" s="23"/>
      <c r="K43" s="23"/>
      <c r="L43" s="23">
        <v>30000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" customHeight="1" spans="1:23">
      <c r="A44" s="24"/>
      <c r="B44" s="21" t="s">
        <v>265</v>
      </c>
      <c r="C44" s="21" t="s">
        <v>266</v>
      </c>
      <c r="D44" s="21" t="s">
        <v>87</v>
      </c>
      <c r="E44" s="21" t="s">
        <v>88</v>
      </c>
      <c r="F44" s="21" t="s">
        <v>267</v>
      </c>
      <c r="G44" s="21" t="s">
        <v>268</v>
      </c>
      <c r="H44" s="23">
        <v>171305.82</v>
      </c>
      <c r="I44" s="23">
        <v>171305.82</v>
      </c>
      <c r="J44" s="23"/>
      <c r="K44" s="23"/>
      <c r="L44" s="23">
        <v>171305.82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" customHeight="1" spans="1:23">
      <c r="A45" s="24"/>
      <c r="B45" s="21" t="s">
        <v>269</v>
      </c>
      <c r="C45" s="21" t="s">
        <v>270</v>
      </c>
      <c r="D45" s="21" t="s">
        <v>87</v>
      </c>
      <c r="E45" s="21" t="s">
        <v>88</v>
      </c>
      <c r="F45" s="21" t="s">
        <v>271</v>
      </c>
      <c r="G45" s="21" t="s">
        <v>270</v>
      </c>
      <c r="H45" s="23">
        <v>228407.76</v>
      </c>
      <c r="I45" s="23">
        <v>228407.76</v>
      </c>
      <c r="J45" s="23"/>
      <c r="K45" s="23"/>
      <c r="L45" s="23">
        <v>228407.76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" customHeight="1" spans="1:23">
      <c r="A46" s="24"/>
      <c r="B46" s="21" t="s">
        <v>272</v>
      </c>
      <c r="C46" s="21" t="s">
        <v>273</v>
      </c>
      <c r="D46" s="21" t="s">
        <v>87</v>
      </c>
      <c r="E46" s="21" t="s">
        <v>88</v>
      </c>
      <c r="F46" s="21" t="s">
        <v>274</v>
      </c>
      <c r="G46" s="21" t="s">
        <v>273</v>
      </c>
      <c r="H46" s="23">
        <v>4356</v>
      </c>
      <c r="I46" s="23">
        <v>4356</v>
      </c>
      <c r="J46" s="23"/>
      <c r="K46" s="23"/>
      <c r="L46" s="23">
        <v>4356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" customHeight="1" spans="1:23">
      <c r="A47" s="24"/>
      <c r="B47" s="21" t="s">
        <v>275</v>
      </c>
      <c r="C47" s="21" t="s">
        <v>276</v>
      </c>
      <c r="D47" s="21" t="s">
        <v>87</v>
      </c>
      <c r="E47" s="21" t="s">
        <v>88</v>
      </c>
      <c r="F47" s="21" t="s">
        <v>277</v>
      </c>
      <c r="G47" s="21" t="s">
        <v>276</v>
      </c>
      <c r="H47" s="23">
        <v>255000</v>
      </c>
      <c r="I47" s="23">
        <v>255000</v>
      </c>
      <c r="J47" s="23"/>
      <c r="K47" s="23"/>
      <c r="L47" s="23">
        <v>255000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33" customHeight="1" spans="1:23">
      <c r="A48" s="24"/>
      <c r="B48" s="21" t="s">
        <v>278</v>
      </c>
      <c r="C48" s="21" t="s">
        <v>279</v>
      </c>
      <c r="D48" s="21" t="s">
        <v>87</v>
      </c>
      <c r="E48" s="21" t="s">
        <v>88</v>
      </c>
      <c r="F48" s="21" t="s">
        <v>255</v>
      </c>
      <c r="G48" s="21" t="s">
        <v>256</v>
      </c>
      <c r="H48" s="23">
        <v>2472600</v>
      </c>
      <c r="I48" s="23">
        <v>2472600</v>
      </c>
      <c r="J48" s="23"/>
      <c r="K48" s="23"/>
      <c r="L48" s="23">
        <v>2472600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" customHeight="1" spans="1:23">
      <c r="A49" s="24"/>
      <c r="B49" s="21" t="s">
        <v>280</v>
      </c>
      <c r="C49" s="21" t="s">
        <v>281</v>
      </c>
      <c r="D49" s="21" t="s">
        <v>111</v>
      </c>
      <c r="E49" s="21" t="s">
        <v>112</v>
      </c>
      <c r="F49" s="21" t="s">
        <v>282</v>
      </c>
      <c r="G49" s="21" t="s">
        <v>283</v>
      </c>
      <c r="H49" s="23">
        <v>1099911.84</v>
      </c>
      <c r="I49" s="23">
        <v>1099911.84</v>
      </c>
      <c r="J49" s="23"/>
      <c r="K49" s="23"/>
      <c r="L49" s="23">
        <v>1099911.84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" customHeight="1" spans="1:23">
      <c r="A50" s="22" t="s">
        <v>55</v>
      </c>
      <c r="B50" s="22"/>
      <c r="C50" s="22"/>
      <c r="D50" s="22"/>
      <c r="E50" s="22"/>
      <c r="F50" s="22"/>
      <c r="G50" s="22"/>
      <c r="H50" s="23">
        <v>50299834.91</v>
      </c>
      <c r="I50" s="23">
        <v>50299834.91</v>
      </c>
      <c r="J50" s="23"/>
      <c r="K50" s="23"/>
      <c r="L50" s="23">
        <v>50299834.91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</sheetData>
  <mergeCells count="32">
    <mergeCell ref="V1:W1"/>
    <mergeCell ref="A2:W2"/>
    <mergeCell ref="A3:G3"/>
    <mergeCell ref="V3:W3"/>
    <mergeCell ref="H4:W4"/>
    <mergeCell ref="I5:M5"/>
    <mergeCell ref="N5:P5"/>
    <mergeCell ref="R5:W5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57638888888889" right="0.357638888888889" top="0.409027777777778" bottom="0.2125" header="0.5" footer="0.5"/>
  <pageSetup paperSize="9" scale="5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W68"/>
  <sheetViews>
    <sheetView showZeros="0" topLeftCell="A17" workbookViewId="0">
      <selection activeCell="C35" sqref="C35"/>
    </sheetView>
  </sheetViews>
  <sheetFormatPr defaultColWidth="9.14285714285714" defaultRowHeight="14.25" customHeight="1"/>
  <cols>
    <col min="1" max="1" width="12.4190476190476" customWidth="1"/>
    <col min="2" max="2" width="20.7142857142857" customWidth="1"/>
    <col min="3" max="3" width="24" customWidth="1"/>
    <col min="4" max="4" width="15.5714285714286" customWidth="1"/>
    <col min="5" max="5" width="7.28571428571429" customWidth="1"/>
    <col min="6" max="6" width="15.7142857142857" customWidth="1"/>
    <col min="7" max="7" width="6.57142857142857" customWidth="1"/>
    <col min="8" max="8" width="11.5714285714286" customWidth="1"/>
    <col min="9" max="9" width="12.5714285714286" customWidth="1"/>
    <col min="10" max="10" width="15.1428571428571" customWidth="1"/>
    <col min="11" max="11" width="13.1428571428571" customWidth="1"/>
    <col min="12" max="18" width="7.71428571428571" customWidth="1"/>
    <col min="19" max="19" width="6.28571428571429" customWidth="1"/>
    <col min="20" max="22" width="7.71428571428571" customWidth="1"/>
    <col min="23" max="23" width="6.57142857142857" customWidth="1"/>
  </cols>
  <sheetData>
    <row r="1" ht="13.5" customHeight="1" spans="2:23">
      <c r="B1" s="133"/>
      <c r="E1" s="26"/>
      <c r="F1" s="26"/>
      <c r="G1" s="26"/>
      <c r="H1" s="26"/>
      <c r="I1" s="27"/>
      <c r="J1" s="27"/>
      <c r="K1" s="27"/>
      <c r="L1" s="27"/>
      <c r="M1" s="27"/>
      <c r="N1" s="27"/>
      <c r="O1" s="27"/>
      <c r="P1" s="27"/>
      <c r="Q1" s="27"/>
      <c r="U1" s="133"/>
      <c r="W1" s="46" t="s">
        <v>284</v>
      </c>
    </row>
    <row r="2" ht="41.25" customHeight="1" spans="1:23">
      <c r="A2" s="28" t="str">
        <f>"2025"&amp;"年部门项目支出预算表"</f>
        <v>2025年部门项目支出预算表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8.75" customHeight="1" spans="1:23">
      <c r="A3" s="30" t="str">
        <f>"单位名称："&amp;"中国共产党临沧市纪律检查委员会"</f>
        <v>单位名称：中国共产党临沧市纪律检查委员会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  <c r="P3" s="32"/>
      <c r="Q3" s="32"/>
      <c r="U3" s="133"/>
      <c r="W3" s="46" t="s">
        <v>183</v>
      </c>
    </row>
    <row r="4" ht="18.75" customHeight="1" spans="1:23">
      <c r="A4" s="10" t="s">
        <v>285</v>
      </c>
      <c r="B4" s="11" t="s">
        <v>197</v>
      </c>
      <c r="C4" s="10" t="s">
        <v>198</v>
      </c>
      <c r="D4" s="10" t="s">
        <v>286</v>
      </c>
      <c r="E4" s="11" t="s">
        <v>199</v>
      </c>
      <c r="F4" s="11" t="s">
        <v>200</v>
      </c>
      <c r="G4" s="11" t="s">
        <v>287</v>
      </c>
      <c r="H4" s="11" t="s">
        <v>288</v>
      </c>
      <c r="I4" s="33" t="s">
        <v>55</v>
      </c>
      <c r="J4" s="42" t="s">
        <v>289</v>
      </c>
      <c r="K4" s="43"/>
      <c r="L4" s="43"/>
      <c r="M4" s="44"/>
      <c r="N4" s="42" t="s">
        <v>205</v>
      </c>
      <c r="O4" s="43"/>
      <c r="P4" s="44"/>
      <c r="Q4" s="11" t="s">
        <v>61</v>
      </c>
      <c r="R4" s="42" t="s">
        <v>77</v>
      </c>
      <c r="S4" s="43"/>
      <c r="T4" s="43"/>
      <c r="U4" s="43"/>
      <c r="V4" s="43"/>
      <c r="W4" s="44"/>
    </row>
    <row r="5" ht="18.75" customHeight="1" spans="1:23">
      <c r="A5" s="15"/>
      <c r="B5" s="34"/>
      <c r="C5" s="15"/>
      <c r="D5" s="15"/>
      <c r="E5" s="16"/>
      <c r="F5" s="16"/>
      <c r="G5" s="16"/>
      <c r="H5" s="16"/>
      <c r="I5" s="34"/>
      <c r="J5" s="136" t="s">
        <v>58</v>
      </c>
      <c r="K5" s="137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65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4"/>
      <c r="B6" s="34"/>
      <c r="C6" s="34"/>
      <c r="D6" s="34"/>
      <c r="E6" s="34"/>
      <c r="F6" s="34"/>
      <c r="G6" s="34"/>
      <c r="H6" s="34"/>
      <c r="I6" s="34"/>
      <c r="J6" s="138" t="s">
        <v>57</v>
      </c>
      <c r="K6" s="125"/>
      <c r="L6" s="34"/>
      <c r="M6" s="34"/>
      <c r="N6" s="34"/>
      <c r="O6" s="34"/>
      <c r="P6" s="34"/>
      <c r="Q6" s="34"/>
      <c r="R6" s="34"/>
      <c r="S6" s="139"/>
      <c r="T6" s="139"/>
      <c r="U6" s="139"/>
      <c r="V6" s="139"/>
      <c r="W6" s="139"/>
    </row>
    <row r="7" ht="18.75" customHeight="1" spans="1:23">
      <c r="A7" s="17"/>
      <c r="B7" s="35"/>
      <c r="C7" s="17"/>
      <c r="D7" s="17"/>
      <c r="E7" s="18"/>
      <c r="F7" s="18"/>
      <c r="G7" s="18"/>
      <c r="H7" s="18"/>
      <c r="I7" s="35"/>
      <c r="J7" s="50" t="s">
        <v>57</v>
      </c>
      <c r="K7" s="50" t="s">
        <v>290</v>
      </c>
      <c r="L7" s="18"/>
      <c r="M7" s="18"/>
      <c r="N7" s="18"/>
      <c r="O7" s="18"/>
      <c r="P7" s="18"/>
      <c r="Q7" s="18"/>
      <c r="R7" s="18"/>
      <c r="S7" s="18"/>
      <c r="T7" s="18"/>
      <c r="U7" s="35"/>
      <c r="V7" s="18"/>
      <c r="W7" s="18"/>
    </row>
    <row r="8" ht="18.7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9" customHeight="1" spans="1:23">
      <c r="A9" s="21"/>
      <c r="B9" s="21"/>
      <c r="C9" s="21" t="s">
        <v>291</v>
      </c>
      <c r="D9" s="21"/>
      <c r="E9" s="21"/>
      <c r="F9" s="21"/>
      <c r="G9" s="21"/>
      <c r="H9" s="21"/>
      <c r="I9" s="38">
        <v>60000</v>
      </c>
      <c r="J9" s="38">
        <v>60000</v>
      </c>
      <c r="K9" s="38">
        <v>60000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ht="29" customHeight="1" spans="1:23">
      <c r="A10" s="37" t="s">
        <v>292</v>
      </c>
      <c r="B10" s="37" t="s">
        <v>293</v>
      </c>
      <c r="C10" s="37" t="s">
        <v>291</v>
      </c>
      <c r="D10" s="37" t="s">
        <v>70</v>
      </c>
      <c r="E10" s="37" t="s">
        <v>89</v>
      </c>
      <c r="F10" s="37" t="s">
        <v>90</v>
      </c>
      <c r="G10" s="37" t="s">
        <v>294</v>
      </c>
      <c r="H10" s="37" t="s">
        <v>295</v>
      </c>
      <c r="I10" s="38">
        <v>60000</v>
      </c>
      <c r="J10" s="38">
        <v>60000</v>
      </c>
      <c r="K10" s="38">
        <v>60000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ht="15" customHeight="1" spans="1:23">
      <c r="A11" s="135"/>
      <c r="B11" s="135"/>
      <c r="C11" s="21" t="s">
        <v>296</v>
      </c>
      <c r="D11" s="135"/>
      <c r="E11" s="135"/>
      <c r="F11" s="135"/>
      <c r="G11" s="135"/>
      <c r="H11" s="135"/>
      <c r="I11" s="38">
        <v>5300000</v>
      </c>
      <c r="J11" s="38">
        <v>5300000</v>
      </c>
      <c r="K11" s="38">
        <v>5300000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ht="29" customHeight="1" spans="1:23">
      <c r="A12" s="37" t="s">
        <v>292</v>
      </c>
      <c r="B12" s="37" t="s">
        <v>297</v>
      </c>
      <c r="C12" s="37" t="s">
        <v>296</v>
      </c>
      <c r="D12" s="37" t="s">
        <v>70</v>
      </c>
      <c r="E12" s="37" t="s">
        <v>97</v>
      </c>
      <c r="F12" s="37" t="s">
        <v>98</v>
      </c>
      <c r="G12" s="37" t="s">
        <v>245</v>
      </c>
      <c r="H12" s="37" t="s">
        <v>246</v>
      </c>
      <c r="I12" s="38">
        <v>2000000</v>
      </c>
      <c r="J12" s="38">
        <v>2000000</v>
      </c>
      <c r="K12" s="38">
        <v>2000000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ht="29" customHeight="1" spans="1:23">
      <c r="A13" s="37" t="s">
        <v>292</v>
      </c>
      <c r="B13" s="37" t="s">
        <v>297</v>
      </c>
      <c r="C13" s="37" t="s">
        <v>296</v>
      </c>
      <c r="D13" s="37" t="s">
        <v>70</v>
      </c>
      <c r="E13" s="37" t="s">
        <v>101</v>
      </c>
      <c r="F13" s="37" t="s">
        <v>102</v>
      </c>
      <c r="G13" s="37" t="s">
        <v>245</v>
      </c>
      <c r="H13" s="37" t="s">
        <v>246</v>
      </c>
      <c r="I13" s="38">
        <v>1300000</v>
      </c>
      <c r="J13" s="38">
        <v>1300000</v>
      </c>
      <c r="K13" s="38">
        <v>1300000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ht="29" customHeight="1" spans="1:23">
      <c r="A14" s="37" t="s">
        <v>292</v>
      </c>
      <c r="B14" s="37" t="s">
        <v>297</v>
      </c>
      <c r="C14" s="37" t="s">
        <v>296</v>
      </c>
      <c r="D14" s="37" t="s">
        <v>70</v>
      </c>
      <c r="E14" s="37" t="s">
        <v>105</v>
      </c>
      <c r="F14" s="37" t="s">
        <v>106</v>
      </c>
      <c r="G14" s="37" t="s">
        <v>245</v>
      </c>
      <c r="H14" s="37" t="s">
        <v>246</v>
      </c>
      <c r="I14" s="38">
        <v>2000000</v>
      </c>
      <c r="J14" s="38">
        <v>2000000</v>
      </c>
      <c r="K14" s="38">
        <v>2000000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ht="29" customHeight="1" spans="1:23">
      <c r="A15" s="135"/>
      <c r="B15" s="135"/>
      <c r="C15" s="21" t="s">
        <v>298</v>
      </c>
      <c r="D15" s="135"/>
      <c r="E15" s="135"/>
      <c r="F15" s="135"/>
      <c r="G15" s="135"/>
      <c r="H15" s="135"/>
      <c r="I15" s="38">
        <v>300000</v>
      </c>
      <c r="J15" s="38">
        <v>300000</v>
      </c>
      <c r="K15" s="38">
        <v>300000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ht="29" customHeight="1" spans="1:23">
      <c r="A16" s="37" t="s">
        <v>292</v>
      </c>
      <c r="B16" s="37" t="s">
        <v>299</v>
      </c>
      <c r="C16" s="37" t="s">
        <v>298</v>
      </c>
      <c r="D16" s="37" t="s">
        <v>70</v>
      </c>
      <c r="E16" s="37" t="s">
        <v>89</v>
      </c>
      <c r="F16" s="37" t="s">
        <v>90</v>
      </c>
      <c r="G16" s="37" t="s">
        <v>245</v>
      </c>
      <c r="H16" s="37" t="s">
        <v>246</v>
      </c>
      <c r="I16" s="38">
        <v>200000</v>
      </c>
      <c r="J16" s="38">
        <v>200000</v>
      </c>
      <c r="K16" s="38">
        <v>200000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ht="29" customHeight="1" spans="1:23">
      <c r="A17" s="37" t="s">
        <v>292</v>
      </c>
      <c r="B17" s="37" t="s">
        <v>299</v>
      </c>
      <c r="C17" s="37" t="s">
        <v>298</v>
      </c>
      <c r="D17" s="37" t="s">
        <v>70</v>
      </c>
      <c r="E17" s="37" t="s">
        <v>89</v>
      </c>
      <c r="F17" s="37" t="s">
        <v>90</v>
      </c>
      <c r="G17" s="37" t="s">
        <v>247</v>
      </c>
      <c r="H17" s="37" t="s">
        <v>248</v>
      </c>
      <c r="I17" s="38">
        <v>100000</v>
      </c>
      <c r="J17" s="38">
        <v>100000</v>
      </c>
      <c r="K17" s="38">
        <v>100000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29" customHeight="1" spans="1:23">
      <c r="A18" s="135"/>
      <c r="B18" s="135"/>
      <c r="C18" s="21" t="s">
        <v>300</v>
      </c>
      <c r="D18" s="135"/>
      <c r="E18" s="135"/>
      <c r="F18" s="135"/>
      <c r="G18" s="135"/>
      <c r="H18" s="135"/>
      <c r="I18" s="38">
        <v>250000</v>
      </c>
      <c r="J18" s="38">
        <v>250000</v>
      </c>
      <c r="K18" s="38">
        <v>250000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ht="29" customHeight="1" spans="1:23">
      <c r="A19" s="37" t="s">
        <v>292</v>
      </c>
      <c r="B19" s="37" t="s">
        <v>301</v>
      </c>
      <c r="C19" s="37" t="s">
        <v>300</v>
      </c>
      <c r="D19" s="37" t="s">
        <v>70</v>
      </c>
      <c r="E19" s="37" t="s">
        <v>89</v>
      </c>
      <c r="F19" s="37" t="s">
        <v>90</v>
      </c>
      <c r="G19" s="37" t="s">
        <v>245</v>
      </c>
      <c r="H19" s="37" t="s">
        <v>246</v>
      </c>
      <c r="I19" s="38">
        <v>150000</v>
      </c>
      <c r="J19" s="38">
        <v>150000</v>
      </c>
      <c r="K19" s="38">
        <v>150000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ht="29" customHeight="1" spans="1:23">
      <c r="A20" s="37" t="s">
        <v>292</v>
      </c>
      <c r="B20" s="37" t="s">
        <v>301</v>
      </c>
      <c r="C20" s="37" t="s">
        <v>300</v>
      </c>
      <c r="D20" s="37" t="s">
        <v>70</v>
      </c>
      <c r="E20" s="37" t="s">
        <v>89</v>
      </c>
      <c r="F20" s="37" t="s">
        <v>90</v>
      </c>
      <c r="G20" s="37" t="s">
        <v>247</v>
      </c>
      <c r="H20" s="37" t="s">
        <v>248</v>
      </c>
      <c r="I20" s="38">
        <v>100000</v>
      </c>
      <c r="J20" s="38">
        <v>100000</v>
      </c>
      <c r="K20" s="38">
        <v>100000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ht="29" customHeight="1" spans="1:23">
      <c r="A21" s="135"/>
      <c r="B21" s="135"/>
      <c r="C21" s="21" t="s">
        <v>302</v>
      </c>
      <c r="D21" s="135"/>
      <c r="E21" s="135"/>
      <c r="F21" s="135"/>
      <c r="G21" s="135"/>
      <c r="H21" s="135"/>
      <c r="I21" s="38">
        <v>200000</v>
      </c>
      <c r="J21" s="38">
        <v>200000</v>
      </c>
      <c r="K21" s="38">
        <v>200000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ht="29" customHeight="1" spans="1:23">
      <c r="A22" s="37" t="s">
        <v>292</v>
      </c>
      <c r="B22" s="37" t="s">
        <v>303</v>
      </c>
      <c r="C22" s="37" t="s">
        <v>302</v>
      </c>
      <c r="D22" s="37" t="s">
        <v>70</v>
      </c>
      <c r="E22" s="37" t="s">
        <v>89</v>
      </c>
      <c r="F22" s="37" t="s">
        <v>90</v>
      </c>
      <c r="G22" s="37" t="s">
        <v>247</v>
      </c>
      <c r="H22" s="37" t="s">
        <v>248</v>
      </c>
      <c r="I22" s="38">
        <v>200000</v>
      </c>
      <c r="J22" s="38">
        <v>200000</v>
      </c>
      <c r="K22" s="38">
        <v>200000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ht="29" customHeight="1" spans="1:23">
      <c r="A23" s="135"/>
      <c r="B23" s="135"/>
      <c r="C23" s="21" t="s">
        <v>304</v>
      </c>
      <c r="D23" s="135"/>
      <c r="E23" s="135"/>
      <c r="F23" s="135"/>
      <c r="G23" s="135"/>
      <c r="H23" s="135"/>
      <c r="I23" s="38">
        <v>1160000</v>
      </c>
      <c r="J23" s="38">
        <v>1160000</v>
      </c>
      <c r="K23" s="38">
        <v>1160000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ht="29" customHeight="1" spans="1:23">
      <c r="A24" s="37" t="s">
        <v>305</v>
      </c>
      <c r="B24" s="37" t="s">
        <v>306</v>
      </c>
      <c r="C24" s="37" t="s">
        <v>304</v>
      </c>
      <c r="D24" s="37" t="s">
        <v>70</v>
      </c>
      <c r="E24" s="37" t="s">
        <v>89</v>
      </c>
      <c r="F24" s="37" t="s">
        <v>90</v>
      </c>
      <c r="G24" s="37" t="s">
        <v>307</v>
      </c>
      <c r="H24" s="37" t="s">
        <v>308</v>
      </c>
      <c r="I24" s="38">
        <v>1160000</v>
      </c>
      <c r="J24" s="38">
        <v>1160000</v>
      </c>
      <c r="K24" s="38">
        <v>1160000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  <row r="25" ht="18" customHeight="1" spans="1:23">
      <c r="A25" s="135"/>
      <c r="B25" s="135"/>
      <c r="C25" s="21" t="s">
        <v>309</v>
      </c>
      <c r="D25" s="135"/>
      <c r="E25" s="135"/>
      <c r="F25" s="135"/>
      <c r="G25" s="135"/>
      <c r="H25" s="135"/>
      <c r="I25" s="38">
        <v>38000000</v>
      </c>
      <c r="J25" s="38">
        <v>38000000</v>
      </c>
      <c r="K25" s="38">
        <v>38000000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ht="29" customHeight="1" spans="1:23">
      <c r="A26" s="37" t="s">
        <v>292</v>
      </c>
      <c r="B26" s="37" t="s">
        <v>310</v>
      </c>
      <c r="C26" s="37" t="s">
        <v>309</v>
      </c>
      <c r="D26" s="37" t="s">
        <v>70</v>
      </c>
      <c r="E26" s="37" t="s">
        <v>89</v>
      </c>
      <c r="F26" s="37" t="s">
        <v>90</v>
      </c>
      <c r="G26" s="37" t="s">
        <v>245</v>
      </c>
      <c r="H26" s="37" t="s">
        <v>246</v>
      </c>
      <c r="I26" s="38">
        <v>1100000</v>
      </c>
      <c r="J26" s="38">
        <v>1100000</v>
      </c>
      <c r="K26" s="38">
        <v>1100000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ht="29" customHeight="1" spans="1:23">
      <c r="A27" s="37" t="s">
        <v>292</v>
      </c>
      <c r="B27" s="37" t="s">
        <v>310</v>
      </c>
      <c r="C27" s="37" t="s">
        <v>309</v>
      </c>
      <c r="D27" s="37" t="s">
        <v>70</v>
      </c>
      <c r="E27" s="37" t="s">
        <v>89</v>
      </c>
      <c r="F27" s="37" t="s">
        <v>90</v>
      </c>
      <c r="G27" s="37" t="s">
        <v>247</v>
      </c>
      <c r="H27" s="37" t="s">
        <v>248</v>
      </c>
      <c r="I27" s="38">
        <v>600000</v>
      </c>
      <c r="J27" s="38">
        <v>600000</v>
      </c>
      <c r="K27" s="38">
        <v>600000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ht="29" customHeight="1" spans="1:23">
      <c r="A28" s="37" t="s">
        <v>292</v>
      </c>
      <c r="B28" s="37" t="s">
        <v>310</v>
      </c>
      <c r="C28" s="37" t="s">
        <v>309</v>
      </c>
      <c r="D28" s="37" t="s">
        <v>70</v>
      </c>
      <c r="E28" s="37" t="s">
        <v>89</v>
      </c>
      <c r="F28" s="37" t="s">
        <v>90</v>
      </c>
      <c r="G28" s="37" t="s">
        <v>311</v>
      </c>
      <c r="H28" s="37" t="s">
        <v>312</v>
      </c>
      <c r="I28" s="38">
        <v>300000</v>
      </c>
      <c r="J28" s="38">
        <v>300000</v>
      </c>
      <c r="K28" s="38">
        <v>300000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ht="29" customHeight="1" spans="1:23">
      <c r="A29" s="37" t="s">
        <v>292</v>
      </c>
      <c r="B29" s="37" t="s">
        <v>310</v>
      </c>
      <c r="C29" s="37" t="s">
        <v>309</v>
      </c>
      <c r="D29" s="37" t="s">
        <v>70</v>
      </c>
      <c r="E29" s="37" t="s">
        <v>89</v>
      </c>
      <c r="F29" s="37" t="s">
        <v>90</v>
      </c>
      <c r="G29" s="37" t="s">
        <v>294</v>
      </c>
      <c r="H29" s="37" t="s">
        <v>295</v>
      </c>
      <c r="I29" s="38">
        <v>35000000</v>
      </c>
      <c r="J29" s="38">
        <v>35000000</v>
      </c>
      <c r="K29" s="38">
        <v>35000000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ht="29" customHeight="1" spans="1:23">
      <c r="A30" s="37" t="s">
        <v>292</v>
      </c>
      <c r="B30" s="37" t="s">
        <v>310</v>
      </c>
      <c r="C30" s="37" t="s">
        <v>309</v>
      </c>
      <c r="D30" s="37" t="s">
        <v>70</v>
      </c>
      <c r="E30" s="37" t="s">
        <v>89</v>
      </c>
      <c r="F30" s="37" t="s">
        <v>90</v>
      </c>
      <c r="G30" s="37" t="s">
        <v>313</v>
      </c>
      <c r="H30" s="37" t="s">
        <v>314</v>
      </c>
      <c r="I30" s="38">
        <v>1000000</v>
      </c>
      <c r="J30" s="38">
        <v>1000000</v>
      </c>
      <c r="K30" s="38">
        <v>1000000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ht="18" customHeight="1" spans="1:23">
      <c r="A31" s="135"/>
      <c r="B31" s="135"/>
      <c r="C31" s="21" t="s">
        <v>315</v>
      </c>
      <c r="D31" s="135"/>
      <c r="E31" s="135"/>
      <c r="F31" s="135"/>
      <c r="G31" s="135"/>
      <c r="H31" s="135"/>
      <c r="I31" s="38">
        <v>1800000</v>
      </c>
      <c r="J31" s="38">
        <v>1800000</v>
      </c>
      <c r="K31" s="38">
        <v>1800000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ht="29" customHeight="1" spans="1:23">
      <c r="A32" s="37" t="s">
        <v>292</v>
      </c>
      <c r="B32" s="37" t="s">
        <v>316</v>
      </c>
      <c r="C32" s="37" t="s">
        <v>315</v>
      </c>
      <c r="D32" s="37" t="s">
        <v>70</v>
      </c>
      <c r="E32" s="37" t="s">
        <v>89</v>
      </c>
      <c r="F32" s="37" t="s">
        <v>90</v>
      </c>
      <c r="G32" s="37" t="s">
        <v>247</v>
      </c>
      <c r="H32" s="37" t="s">
        <v>248</v>
      </c>
      <c r="I32" s="38">
        <v>150000</v>
      </c>
      <c r="J32" s="38">
        <v>150000</v>
      </c>
      <c r="K32" s="38">
        <v>150000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ht="29" customHeight="1" spans="1:23">
      <c r="A33" s="37" t="s">
        <v>292</v>
      </c>
      <c r="B33" s="37" t="s">
        <v>316</v>
      </c>
      <c r="C33" s="37" t="s">
        <v>315</v>
      </c>
      <c r="D33" s="37" t="s">
        <v>70</v>
      </c>
      <c r="E33" s="37" t="s">
        <v>89</v>
      </c>
      <c r="F33" s="37" t="s">
        <v>90</v>
      </c>
      <c r="G33" s="37" t="s">
        <v>267</v>
      </c>
      <c r="H33" s="37" t="s">
        <v>268</v>
      </c>
      <c r="I33" s="38">
        <v>1650000</v>
      </c>
      <c r="J33" s="38">
        <v>1650000</v>
      </c>
      <c r="K33" s="38">
        <v>1650000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ht="29" customHeight="1" spans="1:23">
      <c r="A34" s="135"/>
      <c r="B34" s="135"/>
      <c r="C34" s="21" t="s">
        <v>317</v>
      </c>
      <c r="D34" s="135"/>
      <c r="E34" s="135"/>
      <c r="F34" s="135"/>
      <c r="G34" s="135"/>
      <c r="H34" s="135"/>
      <c r="I34" s="38">
        <v>150000</v>
      </c>
      <c r="J34" s="38">
        <v>150000</v>
      </c>
      <c r="K34" s="38">
        <v>150000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ht="29" customHeight="1" spans="1:23">
      <c r="A35" s="37" t="s">
        <v>305</v>
      </c>
      <c r="B35" s="37" t="s">
        <v>318</v>
      </c>
      <c r="C35" s="37" t="s">
        <v>317</v>
      </c>
      <c r="D35" s="37" t="s">
        <v>70</v>
      </c>
      <c r="E35" s="37" t="s">
        <v>89</v>
      </c>
      <c r="F35" s="37" t="s">
        <v>90</v>
      </c>
      <c r="G35" s="37" t="s">
        <v>245</v>
      </c>
      <c r="H35" s="37" t="s">
        <v>246</v>
      </c>
      <c r="I35" s="38">
        <v>100000</v>
      </c>
      <c r="J35" s="38">
        <v>100000</v>
      </c>
      <c r="K35" s="38">
        <v>100000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ht="29" customHeight="1" spans="1:23">
      <c r="A36" s="37" t="s">
        <v>305</v>
      </c>
      <c r="B36" s="37" t="s">
        <v>318</v>
      </c>
      <c r="C36" s="37" t="s">
        <v>317</v>
      </c>
      <c r="D36" s="37" t="s">
        <v>70</v>
      </c>
      <c r="E36" s="37" t="s">
        <v>89</v>
      </c>
      <c r="F36" s="37" t="s">
        <v>90</v>
      </c>
      <c r="G36" s="37" t="s">
        <v>247</v>
      </c>
      <c r="H36" s="37" t="s">
        <v>248</v>
      </c>
      <c r="I36" s="38">
        <v>50000</v>
      </c>
      <c r="J36" s="38">
        <v>50000</v>
      </c>
      <c r="K36" s="38">
        <v>50000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ht="16" customHeight="1" spans="1:23">
      <c r="A37" s="135"/>
      <c r="B37" s="135"/>
      <c r="C37" s="21" t="s">
        <v>319</v>
      </c>
      <c r="D37" s="135"/>
      <c r="E37" s="135"/>
      <c r="F37" s="135"/>
      <c r="G37" s="135"/>
      <c r="H37" s="135"/>
      <c r="I37" s="38">
        <v>200000</v>
      </c>
      <c r="J37" s="38">
        <v>200000</v>
      </c>
      <c r="K37" s="38">
        <v>200000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ht="29" customHeight="1" spans="1:23">
      <c r="A38" s="37" t="s">
        <v>292</v>
      </c>
      <c r="B38" s="37" t="s">
        <v>320</v>
      </c>
      <c r="C38" s="37" t="s">
        <v>319</v>
      </c>
      <c r="D38" s="37" t="s">
        <v>70</v>
      </c>
      <c r="E38" s="37" t="s">
        <v>89</v>
      </c>
      <c r="F38" s="37" t="s">
        <v>90</v>
      </c>
      <c r="G38" s="37" t="s">
        <v>245</v>
      </c>
      <c r="H38" s="37" t="s">
        <v>246</v>
      </c>
      <c r="I38" s="38">
        <v>100000</v>
      </c>
      <c r="J38" s="38">
        <v>100000</v>
      </c>
      <c r="K38" s="38">
        <v>100000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ht="29" customHeight="1" spans="1:23">
      <c r="A39" s="37" t="s">
        <v>292</v>
      </c>
      <c r="B39" s="37" t="s">
        <v>320</v>
      </c>
      <c r="C39" s="37" t="s">
        <v>319</v>
      </c>
      <c r="D39" s="37" t="s">
        <v>70</v>
      </c>
      <c r="E39" s="37" t="s">
        <v>89</v>
      </c>
      <c r="F39" s="37" t="s">
        <v>90</v>
      </c>
      <c r="G39" s="37" t="s">
        <v>247</v>
      </c>
      <c r="H39" s="37" t="s">
        <v>248</v>
      </c>
      <c r="I39" s="38">
        <v>100000</v>
      </c>
      <c r="J39" s="38">
        <v>100000</v>
      </c>
      <c r="K39" s="38">
        <v>100000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ht="29" customHeight="1" spans="1:23">
      <c r="A40" s="135"/>
      <c r="B40" s="135"/>
      <c r="C40" s="21" t="s">
        <v>321</v>
      </c>
      <c r="D40" s="135"/>
      <c r="E40" s="135"/>
      <c r="F40" s="135"/>
      <c r="G40" s="135"/>
      <c r="H40" s="135"/>
      <c r="I40" s="38">
        <v>2090000</v>
      </c>
      <c r="J40" s="38">
        <v>2090000</v>
      </c>
      <c r="K40" s="38">
        <v>2090000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ht="29" customHeight="1" spans="1:23">
      <c r="A41" s="37" t="s">
        <v>292</v>
      </c>
      <c r="B41" s="37" t="s">
        <v>322</v>
      </c>
      <c r="C41" s="37" t="s">
        <v>321</v>
      </c>
      <c r="D41" s="37" t="s">
        <v>70</v>
      </c>
      <c r="E41" s="37" t="s">
        <v>89</v>
      </c>
      <c r="F41" s="37" t="s">
        <v>90</v>
      </c>
      <c r="G41" s="37" t="s">
        <v>245</v>
      </c>
      <c r="H41" s="37" t="s">
        <v>246</v>
      </c>
      <c r="I41" s="38">
        <v>140000</v>
      </c>
      <c r="J41" s="38">
        <v>140000</v>
      </c>
      <c r="K41" s="38">
        <v>140000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</row>
    <row r="42" ht="29" customHeight="1" spans="1:23">
      <c r="A42" s="37" t="s">
        <v>292</v>
      </c>
      <c r="B42" s="37" t="s">
        <v>322</v>
      </c>
      <c r="C42" s="37" t="s">
        <v>321</v>
      </c>
      <c r="D42" s="37" t="s">
        <v>70</v>
      </c>
      <c r="E42" s="37" t="s">
        <v>89</v>
      </c>
      <c r="F42" s="37" t="s">
        <v>90</v>
      </c>
      <c r="G42" s="37" t="s">
        <v>323</v>
      </c>
      <c r="H42" s="37" t="s">
        <v>324</v>
      </c>
      <c r="I42" s="38">
        <v>450000</v>
      </c>
      <c r="J42" s="38">
        <v>450000</v>
      </c>
      <c r="K42" s="38">
        <v>450000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ht="29" customHeight="1" spans="1:23">
      <c r="A43" s="37" t="s">
        <v>292</v>
      </c>
      <c r="B43" s="37" t="s">
        <v>322</v>
      </c>
      <c r="C43" s="37" t="s">
        <v>321</v>
      </c>
      <c r="D43" s="37" t="s">
        <v>70</v>
      </c>
      <c r="E43" s="37" t="s">
        <v>89</v>
      </c>
      <c r="F43" s="37" t="s">
        <v>90</v>
      </c>
      <c r="G43" s="37" t="s">
        <v>247</v>
      </c>
      <c r="H43" s="37" t="s">
        <v>248</v>
      </c>
      <c r="I43" s="38">
        <v>500000</v>
      </c>
      <c r="J43" s="38">
        <v>500000</v>
      </c>
      <c r="K43" s="38">
        <v>500000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ht="29" customHeight="1" spans="1:23">
      <c r="A44" s="37" t="s">
        <v>292</v>
      </c>
      <c r="B44" s="37" t="s">
        <v>322</v>
      </c>
      <c r="C44" s="37" t="s">
        <v>321</v>
      </c>
      <c r="D44" s="37" t="s">
        <v>70</v>
      </c>
      <c r="E44" s="37" t="s">
        <v>89</v>
      </c>
      <c r="F44" s="37" t="s">
        <v>90</v>
      </c>
      <c r="G44" s="37" t="s">
        <v>277</v>
      </c>
      <c r="H44" s="37" t="s">
        <v>276</v>
      </c>
      <c r="I44" s="38">
        <v>700000</v>
      </c>
      <c r="J44" s="38">
        <v>700000</v>
      </c>
      <c r="K44" s="38">
        <v>700000</v>
      </c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ht="29" customHeight="1" spans="1:23">
      <c r="A45" s="37" t="s">
        <v>292</v>
      </c>
      <c r="B45" s="37" t="s">
        <v>322</v>
      </c>
      <c r="C45" s="37" t="s">
        <v>321</v>
      </c>
      <c r="D45" s="37" t="s">
        <v>70</v>
      </c>
      <c r="E45" s="37" t="s">
        <v>89</v>
      </c>
      <c r="F45" s="37" t="s">
        <v>90</v>
      </c>
      <c r="G45" s="37" t="s">
        <v>255</v>
      </c>
      <c r="H45" s="37" t="s">
        <v>256</v>
      </c>
      <c r="I45" s="38">
        <v>300000</v>
      </c>
      <c r="J45" s="38">
        <v>300000</v>
      </c>
      <c r="K45" s="38">
        <v>300000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ht="18" customHeight="1" spans="1:23">
      <c r="A46" s="135"/>
      <c r="B46" s="135"/>
      <c r="C46" s="21" t="s">
        <v>325</v>
      </c>
      <c r="D46" s="135"/>
      <c r="E46" s="135"/>
      <c r="F46" s="135"/>
      <c r="G46" s="135"/>
      <c r="H46" s="135"/>
      <c r="I46" s="38">
        <v>15000000</v>
      </c>
      <c r="J46" s="38">
        <v>15000000</v>
      </c>
      <c r="K46" s="38">
        <v>15000000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ht="29" customHeight="1" spans="1:23">
      <c r="A47" s="37" t="s">
        <v>292</v>
      </c>
      <c r="B47" s="37" t="s">
        <v>326</v>
      </c>
      <c r="C47" s="37" t="s">
        <v>325</v>
      </c>
      <c r="D47" s="37" t="s">
        <v>70</v>
      </c>
      <c r="E47" s="37" t="s">
        <v>91</v>
      </c>
      <c r="F47" s="37" t="s">
        <v>92</v>
      </c>
      <c r="G47" s="37" t="s">
        <v>327</v>
      </c>
      <c r="H47" s="37" t="s">
        <v>328</v>
      </c>
      <c r="I47" s="38">
        <v>15000000</v>
      </c>
      <c r="J47" s="38">
        <v>15000000</v>
      </c>
      <c r="K47" s="38">
        <v>15000000</v>
      </c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ht="19" customHeight="1" spans="1:23">
      <c r="A48" s="135"/>
      <c r="B48" s="135"/>
      <c r="C48" s="21" t="s">
        <v>329</v>
      </c>
      <c r="D48" s="135"/>
      <c r="E48" s="135"/>
      <c r="F48" s="135"/>
      <c r="G48" s="135"/>
      <c r="H48" s="135"/>
      <c r="I48" s="38">
        <v>2600000</v>
      </c>
      <c r="J48" s="38">
        <v>2600000</v>
      </c>
      <c r="K48" s="38">
        <v>2600000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ht="29" customHeight="1" spans="1:23">
      <c r="A49" s="37" t="s">
        <v>292</v>
      </c>
      <c r="B49" s="37" t="s">
        <v>330</v>
      </c>
      <c r="C49" s="37" t="s">
        <v>329</v>
      </c>
      <c r="D49" s="37" t="s">
        <v>70</v>
      </c>
      <c r="E49" s="37" t="s">
        <v>89</v>
      </c>
      <c r="F49" s="37" t="s">
        <v>90</v>
      </c>
      <c r="G49" s="37" t="s">
        <v>245</v>
      </c>
      <c r="H49" s="37" t="s">
        <v>246</v>
      </c>
      <c r="I49" s="38">
        <v>2600000</v>
      </c>
      <c r="J49" s="38">
        <v>2600000</v>
      </c>
      <c r="K49" s="38">
        <v>2600000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ht="29" customHeight="1" spans="1:23">
      <c r="A50" s="135"/>
      <c r="B50" s="135"/>
      <c r="C50" s="21" t="s">
        <v>331</v>
      </c>
      <c r="D50" s="135"/>
      <c r="E50" s="135"/>
      <c r="F50" s="135"/>
      <c r="G50" s="135"/>
      <c r="H50" s="135"/>
      <c r="I50" s="38">
        <v>5200000</v>
      </c>
      <c r="J50" s="38">
        <v>5200000</v>
      </c>
      <c r="K50" s="38">
        <v>5200000</v>
      </c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ht="29" customHeight="1" spans="1:23">
      <c r="A51" s="37" t="s">
        <v>305</v>
      </c>
      <c r="B51" s="37" t="s">
        <v>332</v>
      </c>
      <c r="C51" s="37" t="s">
        <v>331</v>
      </c>
      <c r="D51" s="37" t="s">
        <v>70</v>
      </c>
      <c r="E51" s="37" t="s">
        <v>89</v>
      </c>
      <c r="F51" s="37" t="s">
        <v>90</v>
      </c>
      <c r="G51" s="37" t="s">
        <v>245</v>
      </c>
      <c r="H51" s="37" t="s">
        <v>246</v>
      </c>
      <c r="I51" s="38">
        <v>800000</v>
      </c>
      <c r="J51" s="38">
        <v>800000</v>
      </c>
      <c r="K51" s="38">
        <v>800000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ht="29" customHeight="1" spans="1:23">
      <c r="A52" s="37" t="s">
        <v>305</v>
      </c>
      <c r="B52" s="37" t="s">
        <v>332</v>
      </c>
      <c r="C52" s="37" t="s">
        <v>331</v>
      </c>
      <c r="D52" s="37" t="s">
        <v>70</v>
      </c>
      <c r="E52" s="37" t="s">
        <v>89</v>
      </c>
      <c r="F52" s="37" t="s">
        <v>90</v>
      </c>
      <c r="G52" s="37" t="s">
        <v>333</v>
      </c>
      <c r="H52" s="37" t="s">
        <v>334</v>
      </c>
      <c r="I52" s="38">
        <v>300000</v>
      </c>
      <c r="J52" s="38">
        <v>300000</v>
      </c>
      <c r="K52" s="38">
        <v>300000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ht="29" customHeight="1" spans="1:23">
      <c r="A53" s="37" t="s">
        <v>305</v>
      </c>
      <c r="B53" s="37" t="s">
        <v>332</v>
      </c>
      <c r="C53" s="37" t="s">
        <v>331</v>
      </c>
      <c r="D53" s="37" t="s">
        <v>70</v>
      </c>
      <c r="E53" s="37" t="s">
        <v>89</v>
      </c>
      <c r="F53" s="37" t="s">
        <v>90</v>
      </c>
      <c r="G53" s="37" t="s">
        <v>249</v>
      </c>
      <c r="H53" s="37" t="s">
        <v>250</v>
      </c>
      <c r="I53" s="38">
        <v>3000000</v>
      </c>
      <c r="J53" s="38">
        <v>3000000</v>
      </c>
      <c r="K53" s="38">
        <v>3000000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ht="29" customHeight="1" spans="1:23">
      <c r="A54" s="37" t="s">
        <v>305</v>
      </c>
      <c r="B54" s="37" t="s">
        <v>332</v>
      </c>
      <c r="C54" s="37" t="s">
        <v>331</v>
      </c>
      <c r="D54" s="37" t="s">
        <v>70</v>
      </c>
      <c r="E54" s="37" t="s">
        <v>89</v>
      </c>
      <c r="F54" s="37" t="s">
        <v>90</v>
      </c>
      <c r="G54" s="37" t="s">
        <v>311</v>
      </c>
      <c r="H54" s="37" t="s">
        <v>312</v>
      </c>
      <c r="I54" s="38">
        <v>800000</v>
      </c>
      <c r="J54" s="38">
        <v>800000</v>
      </c>
      <c r="K54" s="38">
        <v>800000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ht="29" customHeight="1" spans="1:23">
      <c r="A55" s="37" t="s">
        <v>305</v>
      </c>
      <c r="B55" s="37" t="s">
        <v>332</v>
      </c>
      <c r="C55" s="37" t="s">
        <v>331</v>
      </c>
      <c r="D55" s="37" t="s">
        <v>70</v>
      </c>
      <c r="E55" s="37" t="s">
        <v>89</v>
      </c>
      <c r="F55" s="37" t="s">
        <v>90</v>
      </c>
      <c r="G55" s="37" t="s">
        <v>313</v>
      </c>
      <c r="H55" s="37" t="s">
        <v>314</v>
      </c>
      <c r="I55" s="38">
        <v>300000</v>
      </c>
      <c r="J55" s="38">
        <v>300000</v>
      </c>
      <c r="K55" s="38">
        <v>300000</v>
      </c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ht="29" customHeight="1" spans="1:23">
      <c r="A56" s="135"/>
      <c r="B56" s="135"/>
      <c r="C56" s="21" t="s">
        <v>335</v>
      </c>
      <c r="D56" s="135"/>
      <c r="E56" s="135"/>
      <c r="F56" s="135"/>
      <c r="G56" s="135"/>
      <c r="H56" s="135"/>
      <c r="I56" s="38">
        <v>1250000</v>
      </c>
      <c r="J56" s="38">
        <v>1250000</v>
      </c>
      <c r="K56" s="38">
        <v>1250000</v>
      </c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ht="29" customHeight="1" spans="1:23">
      <c r="A57" s="37" t="s">
        <v>305</v>
      </c>
      <c r="B57" s="37" t="s">
        <v>336</v>
      </c>
      <c r="C57" s="37" t="s">
        <v>335</v>
      </c>
      <c r="D57" s="37" t="s">
        <v>70</v>
      </c>
      <c r="E57" s="37" t="s">
        <v>89</v>
      </c>
      <c r="F57" s="37" t="s">
        <v>90</v>
      </c>
      <c r="G57" s="37" t="s">
        <v>311</v>
      </c>
      <c r="H57" s="37" t="s">
        <v>312</v>
      </c>
      <c r="I57" s="38">
        <v>250000</v>
      </c>
      <c r="J57" s="38">
        <v>250000</v>
      </c>
      <c r="K57" s="38">
        <v>250000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ht="29" customHeight="1" spans="1:23">
      <c r="A58" s="37" t="s">
        <v>305</v>
      </c>
      <c r="B58" s="37" t="s">
        <v>336</v>
      </c>
      <c r="C58" s="37" t="s">
        <v>335</v>
      </c>
      <c r="D58" s="37" t="s">
        <v>70</v>
      </c>
      <c r="E58" s="37" t="s">
        <v>89</v>
      </c>
      <c r="F58" s="37" t="s">
        <v>90</v>
      </c>
      <c r="G58" s="37" t="s">
        <v>313</v>
      </c>
      <c r="H58" s="37" t="s">
        <v>314</v>
      </c>
      <c r="I58" s="38">
        <v>1000000</v>
      </c>
      <c r="J58" s="38">
        <v>1000000</v>
      </c>
      <c r="K58" s="38">
        <v>1000000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ht="29" customHeight="1" spans="1:23">
      <c r="A59" s="135"/>
      <c r="B59" s="135"/>
      <c r="C59" s="21" t="s">
        <v>337</v>
      </c>
      <c r="D59" s="135"/>
      <c r="E59" s="135"/>
      <c r="F59" s="135"/>
      <c r="G59" s="135"/>
      <c r="H59" s="135"/>
      <c r="I59" s="38">
        <v>10100000</v>
      </c>
      <c r="J59" s="38">
        <v>10100000</v>
      </c>
      <c r="K59" s="38">
        <v>10100000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ht="29" customHeight="1" spans="1:23">
      <c r="A60" s="37" t="s">
        <v>292</v>
      </c>
      <c r="B60" s="37" t="s">
        <v>338</v>
      </c>
      <c r="C60" s="37" t="s">
        <v>337</v>
      </c>
      <c r="D60" s="37" t="s">
        <v>70</v>
      </c>
      <c r="E60" s="37" t="s">
        <v>89</v>
      </c>
      <c r="F60" s="37" t="s">
        <v>90</v>
      </c>
      <c r="G60" s="37" t="s">
        <v>339</v>
      </c>
      <c r="H60" s="37" t="s">
        <v>340</v>
      </c>
      <c r="I60" s="38">
        <v>480000</v>
      </c>
      <c r="J60" s="38">
        <v>480000</v>
      </c>
      <c r="K60" s="38">
        <v>480000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ht="29" customHeight="1" spans="1:23">
      <c r="A61" s="37" t="s">
        <v>292</v>
      </c>
      <c r="B61" s="37" t="s">
        <v>338</v>
      </c>
      <c r="C61" s="37" t="s">
        <v>337</v>
      </c>
      <c r="D61" s="37" t="s">
        <v>70</v>
      </c>
      <c r="E61" s="37" t="s">
        <v>89</v>
      </c>
      <c r="F61" s="37" t="s">
        <v>90</v>
      </c>
      <c r="G61" s="37" t="s">
        <v>341</v>
      </c>
      <c r="H61" s="37" t="s">
        <v>342</v>
      </c>
      <c r="I61" s="38">
        <v>1920000</v>
      </c>
      <c r="J61" s="38">
        <v>1920000</v>
      </c>
      <c r="K61" s="38">
        <v>1920000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ht="29" customHeight="1" spans="1:23">
      <c r="A62" s="37" t="s">
        <v>292</v>
      </c>
      <c r="B62" s="37" t="s">
        <v>338</v>
      </c>
      <c r="C62" s="37" t="s">
        <v>337</v>
      </c>
      <c r="D62" s="37" t="s">
        <v>70</v>
      </c>
      <c r="E62" s="37" t="s">
        <v>89</v>
      </c>
      <c r="F62" s="37" t="s">
        <v>90</v>
      </c>
      <c r="G62" s="37" t="s">
        <v>343</v>
      </c>
      <c r="H62" s="37" t="s">
        <v>344</v>
      </c>
      <c r="I62" s="38">
        <v>5700000</v>
      </c>
      <c r="J62" s="38">
        <v>5700000</v>
      </c>
      <c r="K62" s="38">
        <v>5700000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ht="29" customHeight="1" spans="1:23">
      <c r="A63" s="37" t="s">
        <v>292</v>
      </c>
      <c r="B63" s="37" t="s">
        <v>338</v>
      </c>
      <c r="C63" s="37" t="s">
        <v>337</v>
      </c>
      <c r="D63" s="37" t="s">
        <v>70</v>
      </c>
      <c r="E63" s="37" t="s">
        <v>89</v>
      </c>
      <c r="F63" s="37" t="s">
        <v>90</v>
      </c>
      <c r="G63" s="37" t="s">
        <v>249</v>
      </c>
      <c r="H63" s="37" t="s">
        <v>250</v>
      </c>
      <c r="I63" s="38">
        <v>2000000</v>
      </c>
      <c r="J63" s="38">
        <v>2000000</v>
      </c>
      <c r="K63" s="38">
        <v>2000000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ht="16" customHeight="1" spans="1:23">
      <c r="A64" s="135"/>
      <c r="B64" s="135"/>
      <c r="C64" s="21" t="s">
        <v>345</v>
      </c>
      <c r="D64" s="135"/>
      <c r="E64" s="135"/>
      <c r="F64" s="135"/>
      <c r="G64" s="135"/>
      <c r="H64" s="135"/>
      <c r="I64" s="38">
        <v>50000</v>
      </c>
      <c r="J64" s="38">
        <v>50000</v>
      </c>
      <c r="K64" s="38">
        <v>50000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ht="29" customHeight="1" spans="1:23">
      <c r="A65" s="37" t="s">
        <v>292</v>
      </c>
      <c r="B65" s="37" t="s">
        <v>346</v>
      </c>
      <c r="C65" s="37" t="s">
        <v>345</v>
      </c>
      <c r="D65" s="37" t="s">
        <v>70</v>
      </c>
      <c r="E65" s="37" t="s">
        <v>89</v>
      </c>
      <c r="F65" s="37" t="s">
        <v>90</v>
      </c>
      <c r="G65" s="37" t="s">
        <v>245</v>
      </c>
      <c r="H65" s="37" t="s">
        <v>246</v>
      </c>
      <c r="I65" s="38">
        <v>50000</v>
      </c>
      <c r="J65" s="38">
        <v>50000</v>
      </c>
      <c r="K65" s="38">
        <v>50000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ht="29" customHeight="1" spans="1:23">
      <c r="A66" s="135"/>
      <c r="B66" s="135"/>
      <c r="C66" s="21" t="s">
        <v>347</v>
      </c>
      <c r="D66" s="135"/>
      <c r="E66" s="135"/>
      <c r="F66" s="135"/>
      <c r="G66" s="135"/>
      <c r="H66" s="135"/>
      <c r="I66" s="38">
        <v>11000000</v>
      </c>
      <c r="J66" s="38">
        <v>11000000</v>
      </c>
      <c r="K66" s="38">
        <v>11000000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ht="29" customHeight="1" spans="1:23">
      <c r="A67" s="37" t="s">
        <v>305</v>
      </c>
      <c r="B67" s="37" t="s">
        <v>348</v>
      </c>
      <c r="C67" s="37" t="s">
        <v>347</v>
      </c>
      <c r="D67" s="37" t="s">
        <v>70</v>
      </c>
      <c r="E67" s="37" t="s">
        <v>89</v>
      </c>
      <c r="F67" s="37" t="s">
        <v>90</v>
      </c>
      <c r="G67" s="37" t="s">
        <v>245</v>
      </c>
      <c r="H67" s="37" t="s">
        <v>246</v>
      </c>
      <c r="I67" s="38">
        <v>11000000</v>
      </c>
      <c r="J67" s="38">
        <v>11000000</v>
      </c>
      <c r="K67" s="38">
        <v>11000000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ht="18.75" customHeight="1" spans="1:23">
      <c r="A68" s="140" t="s">
        <v>55</v>
      </c>
      <c r="B68" s="140"/>
      <c r="C68" s="140"/>
      <c r="D68" s="140"/>
      <c r="E68" s="140"/>
      <c r="F68" s="140"/>
      <c r="G68" s="140"/>
      <c r="H68" s="140"/>
      <c r="I68" s="38">
        <v>94710000</v>
      </c>
      <c r="J68" s="38">
        <v>94710000</v>
      </c>
      <c r="K68" s="38">
        <v>94710000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</sheetData>
  <mergeCells count="28">
    <mergeCell ref="A2:W2"/>
    <mergeCell ref="A3:H3"/>
    <mergeCell ref="J4:M4"/>
    <mergeCell ref="N4:P4"/>
    <mergeCell ref="R4:W4"/>
    <mergeCell ref="A68:H6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0.409027777777778" bottom="0.2125" header="0.5" footer="0.5"/>
  <pageSetup paperSize="9" scale="6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J60"/>
  <sheetViews>
    <sheetView showZeros="0" tabSelected="1" view="pageBreakPreview" zoomScaleNormal="100" zoomScaleSheetLayoutView="100" topLeftCell="A7" workbookViewId="0">
      <selection activeCell="A7" sqref="$A1:$XFD1048576"/>
    </sheetView>
  </sheetViews>
  <sheetFormatPr defaultColWidth="9.14285714285714" defaultRowHeight="12" customHeight="1"/>
  <cols>
    <col min="1" max="1" width="22.1428571428571" customWidth="1"/>
    <col min="2" max="2" width="55.2857142857143" customWidth="1"/>
    <col min="3" max="3" width="10.2857142857143" customWidth="1"/>
    <col min="4" max="4" width="14.1428571428571" customWidth="1"/>
    <col min="5" max="5" width="31.5714285714286" customWidth="1"/>
    <col min="6" max="6" width="10.4285714285714" customWidth="1"/>
    <col min="7" max="7" width="7.85714285714286" customWidth="1"/>
    <col min="8" max="8" width="10.8571428571429" customWidth="1"/>
    <col min="9" max="9" width="10.2857142857143" customWidth="1"/>
    <col min="10" max="10" width="33.4285714285714" customWidth="1"/>
  </cols>
  <sheetData>
    <row r="1" ht="15" customHeight="1" spans="10:10">
      <c r="J1" s="98" t="s">
        <v>349</v>
      </c>
    </row>
    <row r="2" ht="36.75" customHeight="1" spans="1:10">
      <c r="A2" s="28" t="str">
        <f>"2025"&amp;"年部门项目支出绩效目标表"</f>
        <v>2025年部门项目支出绩效目标表</v>
      </c>
      <c r="B2" s="29"/>
      <c r="C2" s="29"/>
      <c r="D2" s="29"/>
      <c r="E2" s="29"/>
      <c r="F2" s="76"/>
      <c r="G2" s="29"/>
      <c r="H2" s="76"/>
      <c r="I2" s="76"/>
      <c r="J2" s="29"/>
    </row>
    <row r="3" ht="18.75" customHeight="1" spans="1:8">
      <c r="A3" s="57" t="str">
        <f>"单位名称："&amp;"中国共产党临沧市纪律检查委员会"</f>
        <v>单位名称：中国共产党临沧市纪律检查委员会</v>
      </c>
      <c r="B3" s="58"/>
      <c r="C3" s="58"/>
      <c r="D3" s="58"/>
      <c r="E3" s="58"/>
      <c r="F3" s="59"/>
      <c r="G3" s="58"/>
      <c r="H3" s="59"/>
    </row>
    <row r="4" ht="18.75" customHeight="1" spans="1:10">
      <c r="A4" s="50" t="s">
        <v>350</v>
      </c>
      <c r="B4" s="50" t="s">
        <v>351</v>
      </c>
      <c r="C4" s="50" t="s">
        <v>352</v>
      </c>
      <c r="D4" s="50" t="s">
        <v>353</v>
      </c>
      <c r="E4" s="50" t="s">
        <v>354</v>
      </c>
      <c r="F4" s="60" t="s">
        <v>355</v>
      </c>
      <c r="G4" s="50" t="s">
        <v>356</v>
      </c>
      <c r="H4" s="60" t="s">
        <v>357</v>
      </c>
      <c r="I4" s="60" t="s">
        <v>358</v>
      </c>
      <c r="J4" s="50" t="s">
        <v>359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0">
        <v>6</v>
      </c>
      <c r="G5" s="130">
        <v>7</v>
      </c>
      <c r="H5" s="130">
        <v>8</v>
      </c>
      <c r="I5" s="130">
        <v>9</v>
      </c>
      <c r="J5" s="130">
        <v>10</v>
      </c>
    </row>
    <row r="6" ht="33" customHeight="1" spans="1:10">
      <c r="A6" s="131" t="s">
        <v>70</v>
      </c>
      <c r="B6" s="52"/>
      <c r="C6" s="52"/>
      <c r="D6" s="52"/>
      <c r="E6" s="54"/>
      <c r="F6" s="64"/>
      <c r="G6" s="54"/>
      <c r="H6" s="64"/>
      <c r="I6" s="64"/>
      <c r="J6" s="54"/>
    </row>
    <row r="7" ht="31" customHeight="1" spans="1:10">
      <c r="A7" s="233" t="s">
        <v>317</v>
      </c>
      <c r="B7" s="63" t="s">
        <v>360</v>
      </c>
      <c r="C7" s="63" t="s">
        <v>361</v>
      </c>
      <c r="D7" s="63" t="s">
        <v>362</v>
      </c>
      <c r="E7" s="131" t="s">
        <v>363</v>
      </c>
      <c r="F7" s="63" t="s">
        <v>364</v>
      </c>
      <c r="G7" s="131" t="s">
        <v>365</v>
      </c>
      <c r="H7" s="63" t="s">
        <v>366</v>
      </c>
      <c r="I7" s="63" t="s">
        <v>367</v>
      </c>
      <c r="J7" s="131" t="s">
        <v>363</v>
      </c>
    </row>
    <row r="8" ht="31" customHeight="1" spans="1:10">
      <c r="A8" s="233" t="s">
        <v>317</v>
      </c>
      <c r="B8" s="63" t="s">
        <v>368</v>
      </c>
      <c r="C8" s="63" t="s">
        <v>369</v>
      </c>
      <c r="D8" s="63" t="s">
        <v>370</v>
      </c>
      <c r="E8" s="131" t="s">
        <v>363</v>
      </c>
      <c r="F8" s="63" t="s">
        <v>364</v>
      </c>
      <c r="G8" s="131" t="s">
        <v>365</v>
      </c>
      <c r="H8" s="63" t="s">
        <v>366</v>
      </c>
      <c r="I8" s="63" t="s">
        <v>367</v>
      </c>
      <c r="J8" s="131" t="s">
        <v>363</v>
      </c>
    </row>
    <row r="9" ht="31" customHeight="1" spans="1:10">
      <c r="A9" s="233" t="s">
        <v>317</v>
      </c>
      <c r="B9" s="63" t="s">
        <v>368</v>
      </c>
      <c r="C9" s="63" t="s">
        <v>371</v>
      </c>
      <c r="D9" s="63" t="s">
        <v>372</v>
      </c>
      <c r="E9" s="131" t="s">
        <v>373</v>
      </c>
      <c r="F9" s="63" t="s">
        <v>364</v>
      </c>
      <c r="G9" s="131" t="s">
        <v>365</v>
      </c>
      <c r="H9" s="63" t="s">
        <v>366</v>
      </c>
      <c r="I9" s="63" t="s">
        <v>367</v>
      </c>
      <c r="J9" s="131" t="s">
        <v>363</v>
      </c>
    </row>
    <row r="10" ht="18.75" customHeight="1" spans="1:10">
      <c r="A10" s="233" t="s">
        <v>329</v>
      </c>
      <c r="B10" s="63" t="s">
        <v>374</v>
      </c>
      <c r="C10" s="63" t="s">
        <v>361</v>
      </c>
      <c r="D10" s="63" t="s">
        <v>362</v>
      </c>
      <c r="E10" s="131" t="s">
        <v>374</v>
      </c>
      <c r="F10" s="63" t="s">
        <v>375</v>
      </c>
      <c r="G10" s="131" t="s">
        <v>376</v>
      </c>
      <c r="H10" s="63" t="s">
        <v>366</v>
      </c>
      <c r="I10" s="63" t="s">
        <v>367</v>
      </c>
      <c r="J10" s="131" t="s">
        <v>374</v>
      </c>
    </row>
    <row r="11" ht="18.75" customHeight="1" spans="1:10">
      <c r="A11" s="233" t="s">
        <v>329</v>
      </c>
      <c r="B11" s="63" t="s">
        <v>374</v>
      </c>
      <c r="C11" s="63" t="s">
        <v>369</v>
      </c>
      <c r="D11" s="63" t="s">
        <v>370</v>
      </c>
      <c r="E11" s="131" t="s">
        <v>374</v>
      </c>
      <c r="F11" s="63" t="s">
        <v>375</v>
      </c>
      <c r="G11" s="131" t="s">
        <v>376</v>
      </c>
      <c r="H11" s="63" t="s">
        <v>366</v>
      </c>
      <c r="I11" s="63" t="s">
        <v>367</v>
      </c>
      <c r="J11" s="131" t="s">
        <v>374</v>
      </c>
    </row>
    <row r="12" ht="18.75" customHeight="1" spans="1:10">
      <c r="A12" s="233" t="s">
        <v>329</v>
      </c>
      <c r="B12" s="63" t="s">
        <v>374</v>
      </c>
      <c r="C12" s="63" t="s">
        <v>371</v>
      </c>
      <c r="D12" s="63" t="s">
        <v>372</v>
      </c>
      <c r="E12" s="131" t="s">
        <v>374</v>
      </c>
      <c r="F12" s="63" t="s">
        <v>375</v>
      </c>
      <c r="G12" s="131" t="s">
        <v>376</v>
      </c>
      <c r="H12" s="63" t="s">
        <v>366</v>
      </c>
      <c r="I12" s="63" t="s">
        <v>367</v>
      </c>
      <c r="J12" s="131" t="s">
        <v>374</v>
      </c>
    </row>
    <row r="13" ht="77" customHeight="1" spans="1:10">
      <c r="A13" s="233" t="s">
        <v>309</v>
      </c>
      <c r="B13" s="63" t="s">
        <v>377</v>
      </c>
      <c r="C13" s="63" t="s">
        <v>361</v>
      </c>
      <c r="D13" s="63" t="s">
        <v>362</v>
      </c>
      <c r="E13" s="131" t="s">
        <v>378</v>
      </c>
      <c r="F13" s="63" t="s">
        <v>364</v>
      </c>
      <c r="G13" s="131" t="s">
        <v>365</v>
      </c>
      <c r="H13" s="63" t="s">
        <v>366</v>
      </c>
      <c r="I13" s="63" t="s">
        <v>367</v>
      </c>
      <c r="J13" s="131" t="s">
        <v>377</v>
      </c>
    </row>
    <row r="14" ht="77" customHeight="1" spans="1:10">
      <c r="A14" s="233" t="s">
        <v>309</v>
      </c>
      <c r="B14" s="63" t="s">
        <v>377</v>
      </c>
      <c r="C14" s="63" t="s">
        <v>369</v>
      </c>
      <c r="D14" s="63" t="s">
        <v>370</v>
      </c>
      <c r="E14" s="131" t="s">
        <v>377</v>
      </c>
      <c r="F14" s="63" t="s">
        <v>364</v>
      </c>
      <c r="G14" s="131" t="s">
        <v>365</v>
      </c>
      <c r="H14" s="63" t="s">
        <v>366</v>
      </c>
      <c r="I14" s="63" t="s">
        <v>367</v>
      </c>
      <c r="J14" s="131" t="s">
        <v>377</v>
      </c>
    </row>
    <row r="15" ht="77" customHeight="1" spans="1:10">
      <c r="A15" s="233" t="s">
        <v>309</v>
      </c>
      <c r="B15" s="63" t="s">
        <v>377</v>
      </c>
      <c r="C15" s="63" t="s">
        <v>371</v>
      </c>
      <c r="D15" s="63" t="s">
        <v>372</v>
      </c>
      <c r="E15" s="131" t="s">
        <v>379</v>
      </c>
      <c r="F15" s="63" t="s">
        <v>364</v>
      </c>
      <c r="G15" s="131" t="s">
        <v>365</v>
      </c>
      <c r="H15" s="63" t="s">
        <v>366</v>
      </c>
      <c r="I15" s="63" t="s">
        <v>367</v>
      </c>
      <c r="J15" s="131" t="s">
        <v>377</v>
      </c>
    </row>
    <row r="16" ht="28" customHeight="1" spans="1:10">
      <c r="A16" s="233" t="s">
        <v>291</v>
      </c>
      <c r="B16" s="63" t="s">
        <v>380</v>
      </c>
      <c r="C16" s="63" t="s">
        <v>361</v>
      </c>
      <c r="D16" s="63" t="s">
        <v>362</v>
      </c>
      <c r="E16" s="131" t="s">
        <v>291</v>
      </c>
      <c r="F16" s="63" t="s">
        <v>375</v>
      </c>
      <c r="G16" s="131" t="s">
        <v>365</v>
      </c>
      <c r="H16" s="63" t="s">
        <v>366</v>
      </c>
      <c r="I16" s="63" t="s">
        <v>367</v>
      </c>
      <c r="J16" s="131" t="s">
        <v>291</v>
      </c>
    </row>
    <row r="17" ht="28" customHeight="1" spans="1:10">
      <c r="A17" s="233" t="s">
        <v>291</v>
      </c>
      <c r="B17" s="63" t="s">
        <v>380</v>
      </c>
      <c r="C17" s="63" t="s">
        <v>369</v>
      </c>
      <c r="D17" s="63" t="s">
        <v>370</v>
      </c>
      <c r="E17" s="131" t="s">
        <v>291</v>
      </c>
      <c r="F17" s="63" t="s">
        <v>375</v>
      </c>
      <c r="G17" s="131" t="s">
        <v>365</v>
      </c>
      <c r="H17" s="63" t="s">
        <v>366</v>
      </c>
      <c r="I17" s="63" t="s">
        <v>367</v>
      </c>
      <c r="J17" s="131" t="s">
        <v>291</v>
      </c>
    </row>
    <row r="18" ht="28" customHeight="1" spans="1:10">
      <c r="A18" s="233" t="s">
        <v>291</v>
      </c>
      <c r="B18" s="63" t="s">
        <v>380</v>
      </c>
      <c r="C18" s="63" t="s">
        <v>371</v>
      </c>
      <c r="D18" s="63" t="s">
        <v>372</v>
      </c>
      <c r="E18" s="131" t="s">
        <v>381</v>
      </c>
      <c r="F18" s="63" t="s">
        <v>375</v>
      </c>
      <c r="G18" s="131" t="s">
        <v>376</v>
      </c>
      <c r="H18" s="63" t="s">
        <v>366</v>
      </c>
      <c r="I18" s="63" t="s">
        <v>367</v>
      </c>
      <c r="J18" s="131" t="s">
        <v>291</v>
      </c>
    </row>
    <row r="19" ht="33" customHeight="1" spans="1:10">
      <c r="A19" s="233" t="s">
        <v>315</v>
      </c>
      <c r="B19" s="63" t="s">
        <v>382</v>
      </c>
      <c r="C19" s="63" t="s">
        <v>361</v>
      </c>
      <c r="D19" s="63" t="s">
        <v>362</v>
      </c>
      <c r="E19" s="131" t="s">
        <v>383</v>
      </c>
      <c r="F19" s="63" t="s">
        <v>375</v>
      </c>
      <c r="G19" s="131" t="s">
        <v>365</v>
      </c>
      <c r="H19" s="63" t="s">
        <v>366</v>
      </c>
      <c r="I19" s="63" t="s">
        <v>367</v>
      </c>
      <c r="J19" s="131" t="s">
        <v>383</v>
      </c>
    </row>
    <row r="20" ht="33" customHeight="1" spans="1:10">
      <c r="A20" s="233" t="s">
        <v>315</v>
      </c>
      <c r="B20" s="63" t="s">
        <v>382</v>
      </c>
      <c r="C20" s="63" t="s">
        <v>369</v>
      </c>
      <c r="D20" s="63" t="s">
        <v>370</v>
      </c>
      <c r="E20" s="131" t="s">
        <v>383</v>
      </c>
      <c r="F20" s="63" t="s">
        <v>375</v>
      </c>
      <c r="G20" s="131" t="s">
        <v>365</v>
      </c>
      <c r="H20" s="63" t="s">
        <v>366</v>
      </c>
      <c r="I20" s="63" t="s">
        <v>367</v>
      </c>
      <c r="J20" s="131" t="s">
        <v>383</v>
      </c>
    </row>
    <row r="21" ht="33" customHeight="1" spans="1:10">
      <c r="A21" s="233" t="s">
        <v>315</v>
      </c>
      <c r="B21" s="63" t="s">
        <v>382</v>
      </c>
      <c r="C21" s="63" t="s">
        <v>371</v>
      </c>
      <c r="D21" s="63" t="s">
        <v>372</v>
      </c>
      <c r="E21" s="131" t="s">
        <v>384</v>
      </c>
      <c r="F21" s="63" t="s">
        <v>375</v>
      </c>
      <c r="G21" s="131" t="s">
        <v>365</v>
      </c>
      <c r="H21" s="63" t="s">
        <v>366</v>
      </c>
      <c r="I21" s="63" t="s">
        <v>367</v>
      </c>
      <c r="J21" s="131" t="s">
        <v>383</v>
      </c>
    </row>
    <row r="22" ht="28" customHeight="1" spans="1:10">
      <c r="A22" s="233" t="s">
        <v>300</v>
      </c>
      <c r="B22" s="63" t="s">
        <v>385</v>
      </c>
      <c r="C22" s="63" t="s">
        <v>361</v>
      </c>
      <c r="D22" s="63" t="s">
        <v>362</v>
      </c>
      <c r="E22" s="131" t="s">
        <v>300</v>
      </c>
      <c r="F22" s="63" t="s">
        <v>364</v>
      </c>
      <c r="G22" s="131" t="s">
        <v>365</v>
      </c>
      <c r="H22" s="63" t="s">
        <v>366</v>
      </c>
      <c r="I22" s="63" t="s">
        <v>367</v>
      </c>
      <c r="J22" s="131" t="s">
        <v>300</v>
      </c>
    </row>
    <row r="23" ht="28" customHeight="1" spans="1:10">
      <c r="A23" s="233" t="s">
        <v>300</v>
      </c>
      <c r="B23" s="63" t="s">
        <v>385</v>
      </c>
      <c r="C23" s="63" t="s">
        <v>369</v>
      </c>
      <c r="D23" s="63" t="s">
        <v>370</v>
      </c>
      <c r="E23" s="131" t="s">
        <v>300</v>
      </c>
      <c r="F23" s="63" t="s">
        <v>364</v>
      </c>
      <c r="G23" s="131" t="s">
        <v>365</v>
      </c>
      <c r="H23" s="63" t="s">
        <v>366</v>
      </c>
      <c r="I23" s="63" t="s">
        <v>367</v>
      </c>
      <c r="J23" s="131" t="s">
        <v>300</v>
      </c>
    </row>
    <row r="24" ht="28" customHeight="1" spans="1:10">
      <c r="A24" s="233" t="s">
        <v>300</v>
      </c>
      <c r="B24" s="63" t="s">
        <v>385</v>
      </c>
      <c r="C24" s="63" t="s">
        <v>371</v>
      </c>
      <c r="D24" s="63" t="s">
        <v>372</v>
      </c>
      <c r="E24" s="131" t="s">
        <v>379</v>
      </c>
      <c r="F24" s="63" t="s">
        <v>364</v>
      </c>
      <c r="G24" s="131" t="s">
        <v>365</v>
      </c>
      <c r="H24" s="63" t="s">
        <v>366</v>
      </c>
      <c r="I24" s="63" t="s">
        <v>367</v>
      </c>
      <c r="J24" s="131" t="s">
        <v>300</v>
      </c>
    </row>
    <row r="25" ht="30" customHeight="1" spans="1:10">
      <c r="A25" s="233" t="s">
        <v>331</v>
      </c>
      <c r="B25" s="63" t="s">
        <v>386</v>
      </c>
      <c r="C25" s="63" t="s">
        <v>361</v>
      </c>
      <c r="D25" s="63" t="s">
        <v>362</v>
      </c>
      <c r="E25" s="131" t="s">
        <v>387</v>
      </c>
      <c r="F25" s="63" t="s">
        <v>364</v>
      </c>
      <c r="G25" s="131" t="s">
        <v>365</v>
      </c>
      <c r="H25" s="63" t="s">
        <v>366</v>
      </c>
      <c r="I25" s="63" t="s">
        <v>367</v>
      </c>
      <c r="J25" s="131" t="s">
        <v>388</v>
      </c>
    </row>
    <row r="26" ht="117" customHeight="1" spans="1:10">
      <c r="A26" s="233" t="s">
        <v>331</v>
      </c>
      <c r="B26" s="63" t="s">
        <v>386</v>
      </c>
      <c r="C26" s="63" t="s">
        <v>369</v>
      </c>
      <c r="D26" s="63" t="s">
        <v>389</v>
      </c>
      <c r="E26" s="131" t="s">
        <v>390</v>
      </c>
      <c r="F26" s="63" t="s">
        <v>364</v>
      </c>
      <c r="G26" s="131" t="s">
        <v>365</v>
      </c>
      <c r="H26" s="63" t="s">
        <v>366</v>
      </c>
      <c r="I26" s="63" t="s">
        <v>367</v>
      </c>
      <c r="J26" s="131" t="s">
        <v>391</v>
      </c>
    </row>
    <row r="27" ht="128" customHeight="1" spans="1:10">
      <c r="A27" s="233" t="s">
        <v>331</v>
      </c>
      <c r="B27" s="63" t="s">
        <v>386</v>
      </c>
      <c r="C27" s="63" t="s">
        <v>371</v>
      </c>
      <c r="D27" s="63" t="s">
        <v>372</v>
      </c>
      <c r="E27" s="131" t="s">
        <v>379</v>
      </c>
      <c r="F27" s="63" t="s">
        <v>364</v>
      </c>
      <c r="G27" s="131" t="s">
        <v>365</v>
      </c>
      <c r="H27" s="63" t="s">
        <v>366</v>
      </c>
      <c r="I27" s="63" t="s">
        <v>367</v>
      </c>
      <c r="J27" s="131" t="s">
        <v>391</v>
      </c>
    </row>
    <row r="28" ht="18.75" customHeight="1" spans="1:10">
      <c r="A28" s="233" t="s">
        <v>296</v>
      </c>
      <c r="B28" s="63" t="s">
        <v>392</v>
      </c>
      <c r="C28" s="63" t="s">
        <v>361</v>
      </c>
      <c r="D28" s="63" t="s">
        <v>362</v>
      </c>
      <c r="E28" s="131" t="s">
        <v>392</v>
      </c>
      <c r="F28" s="63" t="s">
        <v>364</v>
      </c>
      <c r="G28" s="131" t="s">
        <v>376</v>
      </c>
      <c r="H28" s="63" t="s">
        <v>366</v>
      </c>
      <c r="I28" s="63" t="s">
        <v>367</v>
      </c>
      <c r="J28" s="131" t="s">
        <v>392</v>
      </c>
    </row>
    <row r="29" ht="18.75" customHeight="1" spans="1:10">
      <c r="A29" s="233" t="s">
        <v>296</v>
      </c>
      <c r="B29" s="63" t="s">
        <v>392</v>
      </c>
      <c r="C29" s="63" t="s">
        <v>369</v>
      </c>
      <c r="D29" s="63" t="s">
        <v>370</v>
      </c>
      <c r="E29" s="131" t="s">
        <v>392</v>
      </c>
      <c r="F29" s="63" t="s">
        <v>364</v>
      </c>
      <c r="G29" s="131" t="s">
        <v>376</v>
      </c>
      <c r="H29" s="63" t="s">
        <v>366</v>
      </c>
      <c r="I29" s="63" t="s">
        <v>367</v>
      </c>
      <c r="J29" s="131" t="s">
        <v>392</v>
      </c>
    </row>
    <row r="30" ht="18.75" customHeight="1" spans="1:10">
      <c r="A30" s="233" t="s">
        <v>296</v>
      </c>
      <c r="B30" s="63" t="s">
        <v>392</v>
      </c>
      <c r="C30" s="63" t="s">
        <v>371</v>
      </c>
      <c r="D30" s="63" t="s">
        <v>372</v>
      </c>
      <c r="E30" s="131" t="s">
        <v>392</v>
      </c>
      <c r="F30" s="63" t="s">
        <v>364</v>
      </c>
      <c r="G30" s="131" t="s">
        <v>376</v>
      </c>
      <c r="H30" s="63" t="s">
        <v>366</v>
      </c>
      <c r="I30" s="63" t="s">
        <v>367</v>
      </c>
      <c r="J30" s="131" t="s">
        <v>392</v>
      </c>
    </row>
    <row r="31" ht="33" customHeight="1" spans="1:10">
      <c r="A31" s="233" t="s">
        <v>302</v>
      </c>
      <c r="B31" s="63" t="s">
        <v>393</v>
      </c>
      <c r="C31" s="63" t="s">
        <v>361</v>
      </c>
      <c r="D31" s="63" t="s">
        <v>362</v>
      </c>
      <c r="E31" s="131" t="s">
        <v>302</v>
      </c>
      <c r="F31" s="63" t="s">
        <v>375</v>
      </c>
      <c r="G31" s="131" t="s">
        <v>376</v>
      </c>
      <c r="H31" s="63" t="s">
        <v>366</v>
      </c>
      <c r="I31" s="63" t="s">
        <v>367</v>
      </c>
      <c r="J31" s="131" t="s">
        <v>302</v>
      </c>
    </row>
    <row r="32" ht="33" customHeight="1" spans="1:10">
      <c r="A32" s="233" t="s">
        <v>302</v>
      </c>
      <c r="B32" s="63" t="s">
        <v>393</v>
      </c>
      <c r="C32" s="63" t="s">
        <v>369</v>
      </c>
      <c r="D32" s="63" t="s">
        <v>370</v>
      </c>
      <c r="E32" s="131" t="s">
        <v>302</v>
      </c>
      <c r="F32" s="63" t="s">
        <v>375</v>
      </c>
      <c r="G32" s="131" t="s">
        <v>376</v>
      </c>
      <c r="H32" s="63" t="s">
        <v>366</v>
      </c>
      <c r="I32" s="63" t="s">
        <v>367</v>
      </c>
      <c r="J32" s="131" t="s">
        <v>302</v>
      </c>
    </row>
    <row r="33" ht="18.75" customHeight="1" spans="1:10">
      <c r="A33" s="233" t="s">
        <v>302</v>
      </c>
      <c r="B33" s="63" t="s">
        <v>393</v>
      </c>
      <c r="C33" s="63" t="s">
        <v>371</v>
      </c>
      <c r="D33" s="63" t="s">
        <v>372</v>
      </c>
      <c r="E33" s="131" t="s">
        <v>381</v>
      </c>
      <c r="F33" s="63" t="s">
        <v>375</v>
      </c>
      <c r="G33" s="131" t="s">
        <v>376</v>
      </c>
      <c r="H33" s="63" t="s">
        <v>366</v>
      </c>
      <c r="I33" s="63" t="s">
        <v>367</v>
      </c>
      <c r="J33" s="131" t="s">
        <v>302</v>
      </c>
    </row>
    <row r="34" ht="57" customHeight="1" spans="1:10">
      <c r="A34" s="233" t="s">
        <v>347</v>
      </c>
      <c r="B34" s="63" t="s">
        <v>394</v>
      </c>
      <c r="C34" s="63" t="s">
        <v>361</v>
      </c>
      <c r="D34" s="63" t="s">
        <v>362</v>
      </c>
      <c r="E34" s="131" t="s">
        <v>347</v>
      </c>
      <c r="F34" s="63" t="s">
        <v>375</v>
      </c>
      <c r="G34" s="131" t="s">
        <v>365</v>
      </c>
      <c r="H34" s="63" t="s">
        <v>366</v>
      </c>
      <c r="I34" s="63" t="s">
        <v>367</v>
      </c>
      <c r="J34" s="131" t="s">
        <v>347</v>
      </c>
    </row>
    <row r="35" ht="57" customHeight="1" spans="1:10">
      <c r="A35" s="233" t="s">
        <v>347</v>
      </c>
      <c r="B35" s="63" t="s">
        <v>394</v>
      </c>
      <c r="C35" s="63" t="s">
        <v>369</v>
      </c>
      <c r="D35" s="63" t="s">
        <v>370</v>
      </c>
      <c r="E35" s="131" t="s">
        <v>347</v>
      </c>
      <c r="F35" s="63" t="s">
        <v>375</v>
      </c>
      <c r="G35" s="131" t="s">
        <v>365</v>
      </c>
      <c r="H35" s="63" t="s">
        <v>366</v>
      </c>
      <c r="I35" s="63" t="s">
        <v>367</v>
      </c>
      <c r="J35" s="131" t="s">
        <v>347</v>
      </c>
    </row>
    <row r="36" ht="57" customHeight="1" spans="1:10">
      <c r="A36" s="233" t="s">
        <v>347</v>
      </c>
      <c r="B36" s="63" t="s">
        <v>394</v>
      </c>
      <c r="C36" s="63" t="s">
        <v>371</v>
      </c>
      <c r="D36" s="63" t="s">
        <v>372</v>
      </c>
      <c r="E36" s="131" t="s">
        <v>379</v>
      </c>
      <c r="F36" s="63" t="s">
        <v>375</v>
      </c>
      <c r="G36" s="131" t="s">
        <v>365</v>
      </c>
      <c r="H36" s="63" t="s">
        <v>366</v>
      </c>
      <c r="I36" s="63" t="s">
        <v>367</v>
      </c>
      <c r="J36" s="131" t="s">
        <v>347</v>
      </c>
    </row>
    <row r="37" ht="36" customHeight="1" spans="1:10">
      <c r="A37" s="233" t="s">
        <v>321</v>
      </c>
      <c r="B37" s="63" t="s">
        <v>395</v>
      </c>
      <c r="C37" s="63" t="s">
        <v>361</v>
      </c>
      <c r="D37" s="63" t="s">
        <v>362</v>
      </c>
      <c r="E37" s="131" t="s">
        <v>396</v>
      </c>
      <c r="F37" s="63" t="s">
        <v>375</v>
      </c>
      <c r="G37" s="131" t="s">
        <v>365</v>
      </c>
      <c r="H37" s="63" t="s">
        <v>366</v>
      </c>
      <c r="I37" s="63" t="s">
        <v>367</v>
      </c>
      <c r="J37" s="131" t="s">
        <v>396</v>
      </c>
    </row>
    <row r="38" ht="36" customHeight="1" spans="1:10">
      <c r="A38" s="233" t="s">
        <v>321</v>
      </c>
      <c r="B38" s="63" t="s">
        <v>395</v>
      </c>
      <c r="C38" s="63" t="s">
        <v>369</v>
      </c>
      <c r="D38" s="63" t="s">
        <v>370</v>
      </c>
      <c r="E38" s="131" t="s">
        <v>397</v>
      </c>
      <c r="F38" s="63" t="s">
        <v>375</v>
      </c>
      <c r="G38" s="131" t="s">
        <v>365</v>
      </c>
      <c r="H38" s="63" t="s">
        <v>366</v>
      </c>
      <c r="I38" s="63" t="s">
        <v>367</v>
      </c>
      <c r="J38" s="131" t="s">
        <v>396</v>
      </c>
    </row>
    <row r="39" ht="36" customHeight="1" spans="1:10">
      <c r="A39" s="233" t="s">
        <v>321</v>
      </c>
      <c r="B39" s="63" t="s">
        <v>395</v>
      </c>
      <c r="C39" s="63" t="s">
        <v>371</v>
      </c>
      <c r="D39" s="63" t="s">
        <v>372</v>
      </c>
      <c r="E39" s="131" t="s">
        <v>396</v>
      </c>
      <c r="F39" s="63" t="s">
        <v>375</v>
      </c>
      <c r="G39" s="131" t="s">
        <v>365</v>
      </c>
      <c r="H39" s="63" t="s">
        <v>366</v>
      </c>
      <c r="I39" s="63" t="s">
        <v>367</v>
      </c>
      <c r="J39" s="131" t="s">
        <v>396</v>
      </c>
    </row>
    <row r="40" ht="23" customHeight="1" spans="1:10">
      <c r="A40" s="233" t="s">
        <v>345</v>
      </c>
      <c r="B40" s="63" t="s">
        <v>398</v>
      </c>
      <c r="C40" s="63" t="s">
        <v>361</v>
      </c>
      <c r="D40" s="63" t="s">
        <v>362</v>
      </c>
      <c r="E40" s="131" t="s">
        <v>345</v>
      </c>
      <c r="F40" s="63" t="s">
        <v>375</v>
      </c>
      <c r="G40" s="131" t="s">
        <v>365</v>
      </c>
      <c r="H40" s="63" t="s">
        <v>366</v>
      </c>
      <c r="I40" s="63" t="s">
        <v>367</v>
      </c>
      <c r="J40" s="131" t="s">
        <v>345</v>
      </c>
    </row>
    <row r="41" ht="23" customHeight="1" spans="1:10">
      <c r="A41" s="233" t="s">
        <v>345</v>
      </c>
      <c r="B41" s="63" t="s">
        <v>398</v>
      </c>
      <c r="C41" s="63" t="s">
        <v>369</v>
      </c>
      <c r="D41" s="63" t="s">
        <v>370</v>
      </c>
      <c r="E41" s="131" t="s">
        <v>345</v>
      </c>
      <c r="F41" s="63" t="s">
        <v>375</v>
      </c>
      <c r="G41" s="131" t="s">
        <v>365</v>
      </c>
      <c r="H41" s="63" t="s">
        <v>366</v>
      </c>
      <c r="I41" s="63" t="s">
        <v>367</v>
      </c>
      <c r="J41" s="131" t="s">
        <v>345</v>
      </c>
    </row>
    <row r="42" ht="23" customHeight="1" spans="1:10">
      <c r="A42" s="233" t="s">
        <v>345</v>
      </c>
      <c r="B42" s="63" t="s">
        <v>398</v>
      </c>
      <c r="C42" s="63" t="s">
        <v>371</v>
      </c>
      <c r="D42" s="63" t="s">
        <v>372</v>
      </c>
      <c r="E42" s="131" t="s">
        <v>345</v>
      </c>
      <c r="F42" s="63" t="s">
        <v>375</v>
      </c>
      <c r="G42" s="131" t="s">
        <v>365</v>
      </c>
      <c r="H42" s="63" t="s">
        <v>366</v>
      </c>
      <c r="I42" s="63" t="s">
        <v>367</v>
      </c>
      <c r="J42" s="131" t="s">
        <v>345</v>
      </c>
    </row>
    <row r="43" ht="32" customHeight="1" spans="1:10">
      <c r="A43" s="233" t="s">
        <v>337</v>
      </c>
      <c r="B43" s="63" t="s">
        <v>399</v>
      </c>
      <c r="C43" s="63" t="s">
        <v>361</v>
      </c>
      <c r="D43" s="63" t="s">
        <v>362</v>
      </c>
      <c r="E43" s="131" t="s">
        <v>337</v>
      </c>
      <c r="F43" s="63" t="s">
        <v>375</v>
      </c>
      <c r="G43" s="131" t="s">
        <v>376</v>
      </c>
      <c r="H43" s="63" t="s">
        <v>366</v>
      </c>
      <c r="I43" s="63" t="s">
        <v>367</v>
      </c>
      <c r="J43" s="131" t="s">
        <v>337</v>
      </c>
    </row>
    <row r="44" ht="32" customHeight="1" spans="1:10">
      <c r="A44" s="233" t="s">
        <v>337</v>
      </c>
      <c r="B44" s="63" t="s">
        <v>399</v>
      </c>
      <c r="C44" s="63" t="s">
        <v>369</v>
      </c>
      <c r="D44" s="63" t="s">
        <v>370</v>
      </c>
      <c r="E44" s="131" t="s">
        <v>337</v>
      </c>
      <c r="F44" s="63" t="s">
        <v>375</v>
      </c>
      <c r="G44" s="131" t="s">
        <v>376</v>
      </c>
      <c r="H44" s="63" t="s">
        <v>366</v>
      </c>
      <c r="I44" s="63" t="s">
        <v>367</v>
      </c>
      <c r="J44" s="131" t="s">
        <v>337</v>
      </c>
    </row>
    <row r="45" ht="32" customHeight="1" spans="1:10">
      <c r="A45" s="233" t="s">
        <v>337</v>
      </c>
      <c r="B45" s="63" t="s">
        <v>399</v>
      </c>
      <c r="C45" s="63" t="s">
        <v>371</v>
      </c>
      <c r="D45" s="63" t="s">
        <v>372</v>
      </c>
      <c r="E45" s="131" t="s">
        <v>337</v>
      </c>
      <c r="F45" s="63" t="s">
        <v>375</v>
      </c>
      <c r="G45" s="131" t="s">
        <v>376</v>
      </c>
      <c r="H45" s="63" t="s">
        <v>366</v>
      </c>
      <c r="I45" s="63" t="s">
        <v>367</v>
      </c>
      <c r="J45" s="131" t="s">
        <v>337</v>
      </c>
    </row>
    <row r="46" ht="32" customHeight="1" spans="1:10">
      <c r="A46" s="233" t="s">
        <v>298</v>
      </c>
      <c r="B46" s="63" t="s">
        <v>400</v>
      </c>
      <c r="C46" s="63" t="s">
        <v>361</v>
      </c>
      <c r="D46" s="63" t="s">
        <v>362</v>
      </c>
      <c r="E46" s="131" t="s">
        <v>401</v>
      </c>
      <c r="F46" s="63" t="s">
        <v>375</v>
      </c>
      <c r="G46" s="131" t="s">
        <v>376</v>
      </c>
      <c r="H46" s="63" t="s">
        <v>366</v>
      </c>
      <c r="I46" s="63" t="s">
        <v>367</v>
      </c>
      <c r="J46" s="131" t="s">
        <v>401</v>
      </c>
    </row>
    <row r="47" ht="32" customHeight="1" spans="1:10">
      <c r="A47" s="233" t="s">
        <v>298</v>
      </c>
      <c r="B47" s="63" t="s">
        <v>400</v>
      </c>
      <c r="C47" s="63" t="s">
        <v>369</v>
      </c>
      <c r="D47" s="63" t="s">
        <v>370</v>
      </c>
      <c r="E47" s="131" t="s">
        <v>401</v>
      </c>
      <c r="F47" s="63" t="s">
        <v>375</v>
      </c>
      <c r="G47" s="131" t="s">
        <v>376</v>
      </c>
      <c r="H47" s="63" t="s">
        <v>366</v>
      </c>
      <c r="I47" s="63" t="s">
        <v>367</v>
      </c>
      <c r="J47" s="131" t="s">
        <v>401</v>
      </c>
    </row>
    <row r="48" ht="32" customHeight="1" spans="1:10">
      <c r="A48" s="233" t="s">
        <v>298</v>
      </c>
      <c r="B48" s="63" t="s">
        <v>400</v>
      </c>
      <c r="C48" s="63" t="s">
        <v>371</v>
      </c>
      <c r="D48" s="63" t="s">
        <v>372</v>
      </c>
      <c r="E48" s="131" t="s">
        <v>379</v>
      </c>
      <c r="F48" s="63" t="s">
        <v>375</v>
      </c>
      <c r="G48" s="131" t="s">
        <v>376</v>
      </c>
      <c r="H48" s="63" t="s">
        <v>366</v>
      </c>
      <c r="I48" s="63" t="s">
        <v>367</v>
      </c>
      <c r="J48" s="131" t="s">
        <v>401</v>
      </c>
    </row>
    <row r="49" ht="32" customHeight="1" spans="1:10">
      <c r="A49" s="233" t="s">
        <v>325</v>
      </c>
      <c r="B49" s="63" t="s">
        <v>402</v>
      </c>
      <c r="C49" s="63" t="s">
        <v>361</v>
      </c>
      <c r="D49" s="63" t="s">
        <v>362</v>
      </c>
      <c r="E49" s="131" t="s">
        <v>403</v>
      </c>
      <c r="F49" s="63" t="s">
        <v>375</v>
      </c>
      <c r="G49" s="131" t="s">
        <v>376</v>
      </c>
      <c r="H49" s="63" t="s">
        <v>366</v>
      </c>
      <c r="I49" s="63" t="s">
        <v>367</v>
      </c>
      <c r="J49" s="131" t="s">
        <v>403</v>
      </c>
    </row>
    <row r="50" ht="32" customHeight="1" spans="1:10">
      <c r="A50" s="233" t="s">
        <v>325</v>
      </c>
      <c r="B50" s="63" t="s">
        <v>402</v>
      </c>
      <c r="C50" s="63" t="s">
        <v>369</v>
      </c>
      <c r="D50" s="63" t="s">
        <v>370</v>
      </c>
      <c r="E50" s="131" t="s">
        <v>403</v>
      </c>
      <c r="F50" s="63" t="s">
        <v>375</v>
      </c>
      <c r="G50" s="131" t="s">
        <v>376</v>
      </c>
      <c r="H50" s="63" t="s">
        <v>366</v>
      </c>
      <c r="I50" s="63" t="s">
        <v>367</v>
      </c>
      <c r="J50" s="131" t="s">
        <v>403</v>
      </c>
    </row>
    <row r="51" ht="32" customHeight="1" spans="1:10">
      <c r="A51" s="233" t="s">
        <v>325</v>
      </c>
      <c r="B51" s="63" t="s">
        <v>402</v>
      </c>
      <c r="C51" s="63" t="s">
        <v>371</v>
      </c>
      <c r="D51" s="63" t="s">
        <v>372</v>
      </c>
      <c r="E51" s="131" t="s">
        <v>379</v>
      </c>
      <c r="F51" s="63" t="s">
        <v>375</v>
      </c>
      <c r="G51" s="131" t="s">
        <v>376</v>
      </c>
      <c r="H51" s="63" t="s">
        <v>366</v>
      </c>
      <c r="I51" s="63" t="s">
        <v>367</v>
      </c>
      <c r="J51" s="131" t="s">
        <v>403</v>
      </c>
    </row>
    <row r="52" ht="32" customHeight="1" spans="1:10">
      <c r="A52" s="233" t="s">
        <v>319</v>
      </c>
      <c r="B52" s="63" t="s">
        <v>404</v>
      </c>
      <c r="C52" s="63" t="s">
        <v>361</v>
      </c>
      <c r="D52" s="63" t="s">
        <v>362</v>
      </c>
      <c r="E52" s="131" t="s">
        <v>404</v>
      </c>
      <c r="F52" s="63" t="s">
        <v>375</v>
      </c>
      <c r="G52" s="131" t="s">
        <v>365</v>
      </c>
      <c r="H52" s="63" t="s">
        <v>366</v>
      </c>
      <c r="I52" s="63" t="s">
        <v>367</v>
      </c>
      <c r="J52" s="131" t="s">
        <v>319</v>
      </c>
    </row>
    <row r="53" ht="32" customHeight="1" spans="1:10">
      <c r="A53" s="233" t="s">
        <v>319</v>
      </c>
      <c r="B53" s="63" t="s">
        <v>404</v>
      </c>
      <c r="C53" s="63" t="s">
        <v>369</v>
      </c>
      <c r="D53" s="63" t="s">
        <v>370</v>
      </c>
      <c r="E53" s="131" t="s">
        <v>404</v>
      </c>
      <c r="F53" s="63" t="s">
        <v>375</v>
      </c>
      <c r="G53" s="131" t="s">
        <v>365</v>
      </c>
      <c r="H53" s="63" t="s">
        <v>366</v>
      </c>
      <c r="I53" s="63" t="s">
        <v>367</v>
      </c>
      <c r="J53" s="131" t="s">
        <v>404</v>
      </c>
    </row>
    <row r="54" ht="32" customHeight="1" spans="1:10">
      <c r="A54" s="233" t="s">
        <v>319</v>
      </c>
      <c r="B54" s="63" t="s">
        <v>404</v>
      </c>
      <c r="C54" s="63" t="s">
        <v>371</v>
      </c>
      <c r="D54" s="63" t="s">
        <v>372</v>
      </c>
      <c r="E54" s="131" t="s">
        <v>379</v>
      </c>
      <c r="F54" s="63" t="s">
        <v>375</v>
      </c>
      <c r="G54" s="131" t="s">
        <v>365</v>
      </c>
      <c r="H54" s="63" t="s">
        <v>366</v>
      </c>
      <c r="I54" s="63" t="s">
        <v>367</v>
      </c>
      <c r="J54" s="131" t="s">
        <v>404</v>
      </c>
    </row>
    <row r="55" ht="32" customHeight="1" spans="1:10">
      <c r="A55" s="233" t="s">
        <v>304</v>
      </c>
      <c r="B55" s="63" t="s">
        <v>405</v>
      </c>
      <c r="C55" s="63" t="s">
        <v>361</v>
      </c>
      <c r="D55" s="63" t="s">
        <v>406</v>
      </c>
      <c r="E55" s="131" t="s">
        <v>407</v>
      </c>
      <c r="F55" s="63" t="s">
        <v>375</v>
      </c>
      <c r="G55" s="131" t="s">
        <v>376</v>
      </c>
      <c r="H55" s="63" t="s">
        <v>366</v>
      </c>
      <c r="I55" s="63" t="s">
        <v>408</v>
      </c>
      <c r="J55" s="131" t="s">
        <v>409</v>
      </c>
    </row>
    <row r="56" ht="32" customHeight="1" spans="1:10">
      <c r="A56" s="233" t="s">
        <v>304</v>
      </c>
      <c r="B56" s="63" t="s">
        <v>405</v>
      </c>
      <c r="C56" s="63" t="s">
        <v>369</v>
      </c>
      <c r="D56" s="63" t="s">
        <v>389</v>
      </c>
      <c r="E56" s="131" t="s">
        <v>409</v>
      </c>
      <c r="F56" s="63" t="s">
        <v>375</v>
      </c>
      <c r="G56" s="131" t="s">
        <v>376</v>
      </c>
      <c r="H56" s="63" t="s">
        <v>366</v>
      </c>
      <c r="I56" s="63" t="s">
        <v>408</v>
      </c>
      <c r="J56" s="131" t="s">
        <v>409</v>
      </c>
    </row>
    <row r="57" ht="32" customHeight="1" spans="1:10">
      <c r="A57" s="233" t="s">
        <v>304</v>
      </c>
      <c r="B57" s="63" t="s">
        <v>405</v>
      </c>
      <c r="C57" s="63" t="s">
        <v>371</v>
      </c>
      <c r="D57" s="63" t="s">
        <v>372</v>
      </c>
      <c r="E57" s="131" t="s">
        <v>410</v>
      </c>
      <c r="F57" s="63" t="s">
        <v>375</v>
      </c>
      <c r="G57" s="131" t="s">
        <v>365</v>
      </c>
      <c r="H57" s="63" t="s">
        <v>366</v>
      </c>
      <c r="I57" s="63" t="s">
        <v>367</v>
      </c>
      <c r="J57" s="131" t="s">
        <v>409</v>
      </c>
    </row>
    <row r="58" ht="57" customHeight="1" spans="1:10">
      <c r="A58" s="233" t="s">
        <v>335</v>
      </c>
      <c r="B58" s="63" t="s">
        <v>411</v>
      </c>
      <c r="C58" s="63" t="s">
        <v>361</v>
      </c>
      <c r="D58" s="63" t="s">
        <v>362</v>
      </c>
      <c r="E58" s="131" t="s">
        <v>411</v>
      </c>
      <c r="F58" s="63" t="s">
        <v>364</v>
      </c>
      <c r="G58" s="131" t="s">
        <v>365</v>
      </c>
      <c r="H58" s="63" t="s">
        <v>366</v>
      </c>
      <c r="I58" s="63" t="s">
        <v>367</v>
      </c>
      <c r="J58" s="131" t="s">
        <v>411</v>
      </c>
    </row>
    <row r="59" ht="57" customHeight="1" spans="1:10">
      <c r="A59" s="233" t="s">
        <v>335</v>
      </c>
      <c r="B59" s="63" t="s">
        <v>411</v>
      </c>
      <c r="C59" s="63" t="s">
        <v>369</v>
      </c>
      <c r="D59" s="63" t="s">
        <v>370</v>
      </c>
      <c r="E59" s="131" t="s">
        <v>411</v>
      </c>
      <c r="F59" s="63" t="s">
        <v>364</v>
      </c>
      <c r="G59" s="131" t="s">
        <v>365</v>
      </c>
      <c r="H59" s="63" t="s">
        <v>366</v>
      </c>
      <c r="I59" s="63" t="s">
        <v>367</v>
      </c>
      <c r="J59" s="131" t="s">
        <v>411</v>
      </c>
    </row>
    <row r="60" ht="61" customHeight="1" spans="1:10">
      <c r="A60" s="233" t="s">
        <v>335</v>
      </c>
      <c r="B60" s="63" t="s">
        <v>411</v>
      </c>
      <c r="C60" s="63" t="s">
        <v>371</v>
      </c>
      <c r="D60" s="63" t="s">
        <v>372</v>
      </c>
      <c r="E60" s="131" t="s">
        <v>381</v>
      </c>
      <c r="F60" s="63" t="s">
        <v>364</v>
      </c>
      <c r="G60" s="131" t="s">
        <v>365</v>
      </c>
      <c r="H60" s="63" t="s">
        <v>366</v>
      </c>
      <c r="I60" s="63" t="s">
        <v>367</v>
      </c>
      <c r="J60" s="131" t="s">
        <v>411</v>
      </c>
    </row>
  </sheetData>
  <mergeCells count="38">
    <mergeCell ref="A2:J2"/>
    <mergeCell ref="A3:H3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</mergeCells>
  <printOptions horizontalCentered="1"/>
  <pageMargins left="0.357638888888889" right="0.357638888888889" top="0.605555555555556" bottom="0.409027777777778" header="0.5" footer="0.5"/>
  <pageSetup paperSize="9" scale="70" orientation="landscape" horizontalDpi="600"/>
  <headerFooter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Orange</cp:lastModifiedBy>
  <dcterms:created xsi:type="dcterms:W3CDTF">2025-02-26T07:18:00Z</dcterms:created>
  <dcterms:modified xsi:type="dcterms:W3CDTF">2025-03-13T01:36:21Z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249186F189614396919EFC127A5E0B22_12</vt:lpwstr>
  </property>
</Properties>
</file>